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9230" windowHeight="5460" tabRatio="885" activeTab="0"/>
  </bookViews>
  <sheets>
    <sheet name="Форма №11-14" sheetId="1" r:id="rId1"/>
    <sheet name="раздел_1" sheetId="2" r:id="rId2"/>
    <sheet name="раздел_2" sheetId="3" r:id="rId3"/>
  </sheets>
  <definedNames/>
  <calcPr fullCalcOnLoad="1"/>
</workbook>
</file>

<file path=xl/sharedStrings.xml><?xml version="1.0" encoding="utf-8"?>
<sst xmlns="http://schemas.openxmlformats.org/spreadsheetml/2006/main" count="533" uniqueCount="323">
  <si>
    <t>ОТРАСЛЕВОЕ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</si>
  <si>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</si>
  <si>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</si>
  <si>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влечет ответственность, установленную статьей 13.19 Кодекса Российской Федерации об административных правонарушениях</t>
  </si>
  <si>
    <t>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</si>
  <si>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</si>
  <si>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СВЕДЕНИЯ О РЕАЛИЗАЦИИ ВЕДОМСТВЕННЫХ ЦЕЛЕВЫХ ПРОГРАММ</t>
  </si>
  <si>
    <t>Представляют:</t>
  </si>
  <si>
    <t>Сроки представления</t>
  </si>
  <si>
    <t>Утверждена приказом</t>
  </si>
  <si>
    <t>Роспотребнадзора</t>
  </si>
  <si>
    <t xml:space="preserve">  - Роспотребнадзору</t>
  </si>
  <si>
    <t>Годовая</t>
  </si>
  <si>
    <t>Наименование отчитывающейся организации</t>
  </si>
  <si>
    <t>Почтовый адрес</t>
  </si>
  <si>
    <t>Код</t>
  </si>
  <si>
    <t>формы</t>
  </si>
  <si>
    <t>по ОКУД</t>
  </si>
  <si>
    <t>по ОКПО</t>
  </si>
  <si>
    <t>(1000)</t>
  </si>
  <si>
    <t>№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</si>
  <si>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</si>
  <si>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</si>
  <si>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</si>
  <si>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</si>
  <si>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</si>
  <si>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</si>
  <si>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</si>
  <si>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</si>
  <si>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</si>
  <si>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</si>
  <si>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</si>
  <si>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</si>
  <si>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стро-</t>
  </si>
  <si>
    <t>ки</t>
  </si>
  <si>
    <t>Руководитель организации</t>
  </si>
  <si>
    <t>(Ф.И.О.)</t>
  </si>
  <si>
    <t>(подпись)</t>
  </si>
  <si>
    <t>(должность)</t>
  </si>
  <si>
    <t>(дата составления документа)</t>
  </si>
  <si>
    <t>отчитывающейся организации</t>
  </si>
  <si>
    <t>ФЕДЕРАЛЬНАЯ СЛУЖБА ПО НАДЗОРУ В СФЕРЕ ЗАЩИТЫ ПРАВ ПОТРЕБИТЕЛЕЙ</t>
  </si>
  <si>
    <t>И БЛАГОПОЛУЧИЯ ЧЕЛОВЕКА</t>
  </si>
  <si>
    <t>Предусмотрено</t>
  </si>
  <si>
    <t>Выполнено</t>
  </si>
  <si>
    <t>на отчетный год</t>
  </si>
  <si>
    <t>показателей</t>
  </si>
  <si>
    <t>01</t>
  </si>
  <si>
    <t>14</t>
  </si>
  <si>
    <t>15</t>
  </si>
  <si>
    <t>16</t>
  </si>
  <si>
    <t>17</t>
  </si>
  <si>
    <t>18</t>
  </si>
  <si>
    <t>ВОЗМОЖНО ПРЕДОСТАВЛЕНИЕ В ЭЛЕКТРОННОМ ВИДЕ</t>
  </si>
  <si>
    <t xml:space="preserve">  - ФБУЗ ФЦГиЭ Роспотребнадзора </t>
  </si>
  <si>
    <t xml:space="preserve">ФБУЗ ФЦГиЭ Роспотребнадзора: </t>
  </si>
  <si>
    <t>ФБУЗ "Центр гигиены и эпидемиологии в субъекте Российской Федерации, по железнодорожному транспорту:</t>
  </si>
  <si>
    <t xml:space="preserve">  - управлению Роспотребнадзора по субъекту Российской Федерации, по железнодорожному транспорту</t>
  </si>
  <si>
    <t>федеральные бюджетные учреждения науки, подведомственные Роспотребнадзору:</t>
  </si>
  <si>
    <t>Управления Роспотребнадзора по субъектам Российской Федерации, по железнодорожному транспорту;</t>
  </si>
  <si>
    <t>5 марта</t>
  </si>
  <si>
    <t>15 марта</t>
  </si>
  <si>
    <t>5 апреля</t>
  </si>
  <si>
    <t>Удельный вес объектов, относящихся к III группе по санитарно-эпидемиологическому благопо-
лучию</t>
  </si>
  <si>
    <t>Заболеваемость дифтерией</t>
  </si>
  <si>
    <t>Заболеваемость острым вирусным гепатитом B</t>
  </si>
  <si>
    <t>Заболеваемость полиомиелитом</t>
  </si>
  <si>
    <t>Заболеваемость корью</t>
  </si>
  <si>
    <t>Удельный вес обеспеченных химиопрофилактикой ВИЧ-инфицированных беременных жен-
щин от общего числа ВИЧ-инфицированных беременных женщин</t>
  </si>
  <si>
    <t>Завозные случаи инфекционных заболеваний</t>
  </si>
  <si>
    <t>Удельный вес проверок, результаты которых были признаны недействительными</t>
  </si>
  <si>
    <t xml:space="preserve">Удельный вес взысканных штрафов от числа наложенных </t>
  </si>
  <si>
    <t>Число заключений, данных в судах в целях защиты прав потребителей</t>
  </si>
  <si>
    <t>Удельный вес числа удовлетворенных исков в защиту неопределенного круга лиц от общего
количества указанных исков, поданных в суд, рассмотрение по которым окончено в отчетном
периоде</t>
  </si>
  <si>
    <t>Удельный вес информационно-аналитических материалов, подготовленных по результатам
ведения СГМ и оценки риска от числа регламентированных</t>
  </si>
  <si>
    <t>Удельный вес выполненных прикладных научно-исследовательских работ от числа запланиро-
ванных</t>
  </si>
  <si>
    <t>Удельный вес пациентов, получивших амбулаторно-поликлиническую, стационарную и кон-
сультативную помощь, от числа запланированных</t>
  </si>
  <si>
    <t>Должностное лицо, ответственное
за представление формы</t>
  </si>
  <si>
    <t>Единицы измерения</t>
  </si>
  <si>
    <t>года</t>
  </si>
  <si>
    <t>на конец отчетного</t>
  </si>
  <si>
    <t>Базовый показатель</t>
  </si>
  <si>
    <t>6</t>
  </si>
  <si>
    <t>процент (%)</t>
  </si>
  <si>
    <t>единица</t>
  </si>
  <si>
    <t>на 100 тыс. населения</t>
  </si>
  <si>
    <t>(заполняется территориальными органами Роспотребнадзора,</t>
  </si>
  <si>
    <t>(2000)</t>
  </si>
  <si>
    <t>Код по ОКЕИ: единица - 642; процент - 744, человек - 792</t>
  </si>
  <si>
    <t>федеральными бюджетными учреждениями здравоохранения - центрами гигиены и эпидемиологии,</t>
  </si>
  <si>
    <t>федеральными бюджетными учреждениями науки)</t>
  </si>
  <si>
    <t>Код по ОКЕИ: единица - 642; тысяч рублей - 384</t>
  </si>
  <si>
    <t>Удельный вес плановых выездных проверок, осуществленных с применением лабораторных
исследований</t>
  </si>
  <si>
    <t>Общее количество объектов, находящихся на учете в территориальных органах Роспотребнадзора, ед.</t>
  </si>
  <si>
    <t>Количество объектов, относящихся к III группе по санитарно-эпидемиологическому благополучию, ед.</t>
  </si>
  <si>
    <t>Население, человек</t>
  </si>
  <si>
    <t>Количество заболевших дифтерией, человек</t>
  </si>
  <si>
    <t>Количество заболевших острым вирусным гепатитом В, человек</t>
  </si>
  <si>
    <t>***</t>
  </si>
  <si>
    <t>Количество заболевших полиомиелитом, человек</t>
  </si>
  <si>
    <t>Количество заболевших корью, человек</t>
  </si>
  <si>
    <t>Общее число ВИЧ-инфицированных беременных женщин, человек</t>
  </si>
  <si>
    <t>Число обеспеченных химиопрофилактикой ВИЧ-инфицированных беременных женщин, человек</t>
  </si>
  <si>
    <t>Общее число ВИЧ-инфицированных, подлежащих диспансерному наблюдению, человек</t>
  </si>
  <si>
    <t>Охват ВИЧ-инфицированных диспансерным наблюдением, человек</t>
  </si>
  <si>
    <t xml:space="preserve">Число запланированных проверок в ежегодном плане проведения плановых проверок, ед. </t>
  </si>
  <si>
    <t>Число выполненных запланированных проверок, ед.</t>
  </si>
  <si>
    <t>Число выполненных проверок, ед.</t>
  </si>
  <si>
    <t>Число проверок, результаты которых были признаны недействительными, ед.</t>
  </si>
  <si>
    <t>Число плановых выездных проверок, ед.</t>
  </si>
  <si>
    <t>Число плановых выездных проверок, осуществленных с применением лабораторных исследований, ед.</t>
  </si>
  <si>
    <t>Число наложенных штрафов, ед.</t>
  </si>
  <si>
    <t>Число взысканных штрафов, ед.</t>
  </si>
  <si>
    <t>Число заключений, данных в судах в целях защиты прав потребителей, ед.</t>
  </si>
  <si>
    <t xml:space="preserve">Число исков, поданных в суд в защиту неопределенного числа лиц в целях защиты прав потребителей, ед. </t>
  </si>
  <si>
    <t>Общее количество исков в защиту неопределенного круга лиц, поданных в суд, рассмотрение по которым окончено в отчетном периоде, ед</t>
  </si>
  <si>
    <t>Число удовлетворенных исков в защиту неопределенного круга лиц, поданных в суд, рассмотрение по которым было окончено в отчетном периоде, ед.</t>
  </si>
  <si>
    <t>Число регламентированных материалов, ед.</t>
  </si>
  <si>
    <t>Число информационно-аналитических материалов, подготовленных по результатам ведения СГМ и оценки риска от числа регламентированных, ед.</t>
  </si>
  <si>
    <t>Число запланированных прикладных научно-исследовательских работ, ед.</t>
  </si>
  <si>
    <t>Число выполненных прикладных научно-исследовательских работ, ед.</t>
  </si>
  <si>
    <t>Число пациентов, которым планируется оказать амбулаторно-поликлиническую, стационарную и консультативную помощь, человек</t>
  </si>
  <si>
    <t>Число пациентов, получивших амбулаторно-поликлиническую, стационарную и консультативную помощь, человек</t>
  </si>
  <si>
    <t>(номер контактного телефона)</t>
  </si>
  <si>
    <t>Форма № 11-14</t>
  </si>
  <si>
    <t>от 17.10.2014 № 1036</t>
  </si>
  <si>
    <t>Таблица 2. ДОСТИГНУТЫЕ ЗНАЧЕНИЯ ИНДИКАТИВНЫХ ПОКАЗАТЕЛЕЙ ДЕЯТЕЛЬНОСТИ
ОРГАНОВ И УЧРЕЖДЕНИЙ РОСПОТРЕБНАДЗОРА</t>
  </si>
  <si>
    <t>Индикативные показатели</t>
  </si>
  <si>
    <t>на начало отчетного</t>
  </si>
  <si>
    <t>на 1 млн. населения</t>
  </si>
  <si>
    <t>Заболеваемость краснухой</t>
  </si>
  <si>
    <t>Достижение уровня охвата прививками против гриппа населения в группах риска</t>
  </si>
  <si>
    <t>Удельный вес охвата ВИЧ-инфицированных диспансерным наблюдением от числа подлежа-
щих</t>
  </si>
  <si>
    <t>19</t>
  </si>
  <si>
    <t>20</t>
  </si>
  <si>
    <t>21</t>
  </si>
  <si>
    <t>Охват горячим питанием учащихся начальных классов общеобразовательных учреждений</t>
  </si>
  <si>
    <t>Удельный вес выполненных проверок, от числа запланированных в ежегодном плане проведе-
ния плановых проверок</t>
  </si>
  <si>
    <t>Удельный вес выполненных мероприятий по обеспечению контроля (надзора)</t>
  </si>
  <si>
    <t>Число исков, поданных в суд в защиту неопределенного круга лиц в целях защиты прав
потребителей</t>
  </si>
  <si>
    <t>22</t>
  </si>
  <si>
    <t>23</t>
  </si>
  <si>
    <t>(заполняется федеральными бюджетными учреждениями здравоохранения - центрами гигиены и эпидемиологии,</t>
  </si>
  <si>
    <t>ФБУЗ "Информационно-методический центра "Экспертиза" Роспотребнадзора, ФБУЗ "Российский реестр потенциально опасных химических</t>
  </si>
  <si>
    <t>и биологических веществ" Роспотребнадзора, ФБУЗ "Центр гигиенического образования населения" Роспотребнадзора; федеральными бюджетными учреждениями науки)</t>
  </si>
  <si>
    <t>Наименование государственных услуг (работ)</t>
  </si>
  <si>
    <t>№
стро-
ки</t>
  </si>
  <si>
    <t>Федеральные бюджетные учреждения здравоохранения</t>
  </si>
  <si>
    <t>план</t>
  </si>
  <si>
    <t>факт</t>
  </si>
  <si>
    <t>утверждено
на отчетный
год</t>
  </si>
  <si>
    <t>фактически
поступило за
отчетный
год</t>
  </si>
  <si>
    <t>фактически
израсходо-
вано за от-
четный год</t>
  </si>
  <si>
    <t>Федеральные бюджетные учреждения науки</t>
  </si>
  <si>
    <t xml:space="preserve">    из них количество исследований, испытаний, токсикологиче-
    ских, гигиенических и иных видов оценок</t>
  </si>
  <si>
    <r>
      <t xml:space="preserve">  в том числе:
  </t>
    </r>
    <r>
      <rPr>
        <b/>
        <sz val="7"/>
        <rFont val="Arial Cyr"/>
        <family val="0"/>
      </rPr>
      <t>государственная работа № 1</t>
    </r>
    <r>
      <rPr>
        <sz val="7"/>
        <rFont val="Arial Cyr"/>
        <family val="0"/>
      </rPr>
      <t xml:space="preserve"> «Проведение санитарно-
  эпидемиологических исследований, испытаний, токсикологиче-
  ских, гигиенических и иных видов оценок в целях обеспечения
  федерального государственного  санитарно-эпидемиологического
  надзора и федерального государственного надзора в области за-
  щиты прав потребителей, социально-гигиенического мониторин-
  га, а также при действиях в условиях гражданской обороны и
  чрезвычайных ситуаций» </t>
    </r>
  </si>
  <si>
    <r>
      <t xml:space="preserve"> </t>
    </r>
    <r>
      <rPr>
        <b/>
        <sz val="7"/>
        <rFont val="Arial Cyr"/>
        <family val="0"/>
      </rPr>
      <t xml:space="preserve"> государственная работа № 2</t>
    </r>
    <r>
      <rPr>
        <sz val="7"/>
        <rFont val="Arial Cyr"/>
        <family val="0"/>
      </rPr>
      <t xml:space="preserve"> «Проведение санитарно-
  эпидемиологических экспертиз по установлению соответствия
  (несоответствия) объектов хозяйственной и иной деятельности,
  продукции, работ, услуг, предусмотренных законодательством в
  области санитарно-эпидемиологического благополучия населения
  и защиты прав потребителей; обследований по установлению со-
  ответствия (несоответствия) требованиям технических регламен-
  тов, государственных санитарно-эпидемиологических правил и
  нормативов производственных, общественных помещений, зда-
  ний, сооружений, оборудования, транспорта, технологического
  оборудования, технических процессов, рабочих мест; гигиениче-
  ских и санитарно-эпидемиологических оценок по установлению
  вредного воздействия на человека факторов среды обитания, в
  целях обеспечения федерального государственного санитарно-
  эпидемиологического контроля (надзора) и федерального госу-
  дарственного надзора в области защиты прав потребителей»</t>
    </r>
  </si>
  <si>
    <r>
      <t xml:space="preserve">Всего субсидий, </t>
    </r>
    <r>
      <rPr>
        <b/>
        <sz val="7"/>
        <rFont val="Arial Cyr"/>
        <family val="0"/>
      </rPr>
      <t>тысяч</t>
    </r>
    <r>
      <rPr>
        <sz val="7"/>
        <rFont val="Arial Cyr"/>
        <family val="0"/>
      </rPr>
      <t xml:space="preserve"> рублей</t>
    </r>
  </si>
  <si>
    <t xml:space="preserve">    из них количество экспертных заключений</t>
  </si>
  <si>
    <t xml:space="preserve">    из них количество расследований инфекционных заболеваний</t>
  </si>
  <si>
    <t xml:space="preserve">    из них количество расследований профессиональных заболева-
    ний</t>
  </si>
  <si>
    <r>
      <t xml:space="preserve">  государственная работа № 5</t>
    </r>
    <r>
      <rPr>
        <sz val="7"/>
        <rFont val="Arial Cyr"/>
        <family val="0"/>
      </rPr>
      <t xml:space="preserve"> «Проведение санитарно-
  эпидемиологических расследований, направленных на установле-
  ние причин и выявление условий возникновения и распростране-
  ния массовых неинфекционных заболеваний (отравлений) людей,
  связанных с неблагоприятными факторами среды обитания»</t>
    </r>
  </si>
  <si>
    <t xml:space="preserve">    из них количество расследованных случаев массовых неинфек-
    ционных заболеваний (отравлений)</t>
  </si>
  <si>
    <r>
      <t xml:space="preserve">  </t>
    </r>
    <r>
      <rPr>
        <b/>
        <sz val="7"/>
        <rFont val="Arial Cyr"/>
        <family val="0"/>
      </rPr>
      <t>государственная работа № 6</t>
    </r>
    <r>
      <rPr>
        <sz val="7"/>
        <rFont val="Arial Cyr"/>
        <family val="0"/>
      </rPr>
      <t xml:space="preserve"> «Проведение социально-
  гигиенического мониторинга, оценка риска воздействия вредных
  и опасных факторов среды обитания на здоровье человека»</t>
    </r>
  </si>
  <si>
    <t xml:space="preserve">    из них количество мониторируемых показателей (включенных
    в ФИФ)</t>
  </si>
  <si>
    <r>
      <t xml:space="preserve"> </t>
    </r>
    <r>
      <rPr>
        <b/>
        <sz val="7"/>
        <rFont val="Arial Cyr"/>
        <family val="0"/>
      </rPr>
      <t xml:space="preserve"> государственная работа № 7</t>
    </r>
    <r>
      <rPr>
        <sz val="7"/>
        <rFont val="Arial Cyr"/>
        <family val="0"/>
      </rPr>
      <t xml:space="preserve"> «Проведение статистического на-
  блюдения в области обеспечения санитарно-эпидемиологического
  благополучия населения, сфере защиты прав потребителей»</t>
    </r>
  </si>
  <si>
    <t xml:space="preserve">    из них количество заполненных форм статистической отчетно-
    сти</t>
  </si>
  <si>
    <r>
      <t xml:space="preserve">  </t>
    </r>
    <r>
      <rPr>
        <b/>
        <sz val="7"/>
        <rFont val="Arial Cyr"/>
        <family val="0"/>
      </rPr>
      <t>государственная работа № 8</t>
    </r>
    <r>
      <rPr>
        <sz val="7"/>
        <rFont val="Arial Cyr"/>
        <family val="0"/>
      </rPr>
      <t xml:space="preserve"> «Государственных учет инфекци-
  онных заболеваний, профессиональных заболеваний, массовых
  неинфекционных заболеваний (отравлений) людей в связи с воз-
  действием неблагоприятных факторов среды обитания в целях
  формирования государственных информационных ресурсов»</t>
    </r>
  </si>
  <si>
    <t xml:space="preserve">    из них количество заполненных карт учета заболевших лиц</t>
  </si>
  <si>
    <r>
      <t xml:space="preserve">  </t>
    </r>
    <r>
      <rPr>
        <b/>
        <sz val="7"/>
        <rFont val="Arial Cyr"/>
        <family val="0"/>
      </rPr>
      <t>государственная работа № 9</t>
    </r>
    <r>
      <rPr>
        <sz val="7"/>
        <rFont val="Arial Cyr"/>
        <family val="0"/>
      </rPr>
      <t xml:space="preserve"> «Проведение прикладных научных
  исследований в целях обеспечения санитарно-
  эпидемиологического благополучия населения»</t>
    </r>
  </si>
  <si>
    <t>X</t>
  </si>
  <si>
    <t xml:space="preserve">    из них:
    количество утвержденных отчетов по НИР</t>
  </si>
  <si>
    <t xml:space="preserve">    количество разработанных, зарегистрированных диагностиче-
    ских, профилактических и  лечебных препаратов</t>
  </si>
  <si>
    <t xml:space="preserve">    количество разработанных (пересмотренных) нормативно-
    методических документов (НМД) – всего</t>
  </si>
  <si>
    <t xml:space="preserve">      в том числе (из строки 21):
      санитарных правил и норм </t>
  </si>
  <si>
    <t xml:space="preserve">      санитарных правил</t>
  </si>
  <si>
    <t xml:space="preserve">      гигиенических нормативов</t>
  </si>
  <si>
    <t xml:space="preserve">      методических указаний</t>
  </si>
  <si>
    <t xml:space="preserve">      методических рекомендаций</t>
  </si>
  <si>
    <r>
      <t xml:space="preserve">  </t>
    </r>
    <r>
      <rPr>
        <b/>
        <sz val="7"/>
        <rFont val="Arial Cyr"/>
        <family val="0"/>
      </rPr>
      <t>государственная работа № 10</t>
    </r>
    <r>
      <rPr>
        <sz val="7"/>
        <rFont val="Arial Cyr"/>
        <family val="0"/>
      </rPr>
      <t xml:space="preserve"> «Экспериментальные разработки в
  целях обеспечения санитарно-эпидемиологического благополучия
  населения»</t>
    </r>
  </si>
  <si>
    <t xml:space="preserve">    из них количество утвержденных отчетов по НИР, направлен-
    ных на разработку методов средств и способов измерений, тех-
    нологий, мониторинга</t>
  </si>
  <si>
    <r>
      <t xml:space="preserve">  государственная работа № 11</t>
    </r>
    <r>
      <rPr>
        <sz val="7"/>
        <rFont val="Arial Cyr"/>
        <family val="0"/>
      </rPr>
      <t xml:space="preserve"> «Ведение, разработка, сопровож-
  дение и анализ информационных систем, баз данных, реестров,
  регистров в сфере обеспечения санитарно-эпидемиологического
  благополучия населения и защиты прав потребителей»</t>
    </r>
  </si>
  <si>
    <r>
      <t xml:space="preserve">  </t>
    </r>
    <r>
      <rPr>
        <b/>
        <sz val="7"/>
        <rFont val="Arial Cyr"/>
        <family val="0"/>
      </rPr>
      <t>государственная работа № 12</t>
    </r>
    <r>
      <rPr>
        <sz val="7"/>
        <rFont val="Arial Cyr"/>
        <family val="0"/>
      </rPr>
      <t xml:space="preserve"> «Обеспечение гармонизации зако-
  нодательных, нормативных правовых, и иных правовых актов,
  содержащих санитарно-эпидемиологические требования, а также
  вопросы, касающиеся обеспечения прав потребителей, монито-
  ринг показателей»</t>
    </r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</si>
  <si>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</si>
  <si>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</si>
  <si>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</si>
  <si>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</si>
  <si>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</si>
  <si>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</si>
  <si>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</si>
  <si>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</si>
  <si>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</si>
  <si>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</si>
  <si>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</si>
  <si>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</si>
  <si>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</si>
  <si>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</si>
  <si>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</si>
  <si>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   из них количество законодательных, нормативных правовых,
    и иных правовых актов</t>
  </si>
  <si>
    <r>
      <t xml:space="preserve">  </t>
    </r>
    <r>
      <rPr>
        <b/>
        <sz val="7"/>
        <rFont val="Arial Cyr"/>
        <family val="0"/>
      </rPr>
      <t>государственная работа № 13</t>
    </r>
    <r>
      <rPr>
        <sz val="7"/>
        <rFont val="Arial Cyr"/>
        <family val="0"/>
      </rPr>
      <t xml:space="preserve"> «Проведение работ по гигиениче-
  скому образованию населения, предотвращению чрезвычайных
  ситуаций в целях обеспечения санитарно-эпидемиологического
  благополучия населения»</t>
    </r>
  </si>
  <si>
    <t xml:space="preserve">    из них количество подготовленных методических и информа-
    ционных документов</t>
  </si>
  <si>
    <r>
      <t xml:space="preserve">  </t>
    </r>
    <r>
      <rPr>
        <b/>
        <sz val="7"/>
        <rFont val="Arial Cyr"/>
        <family val="0"/>
      </rPr>
      <t>государственная услуга № 1</t>
    </r>
    <r>
      <rPr>
        <sz val="7"/>
        <rFont val="Arial Cyr"/>
        <family val="0"/>
      </rPr>
      <t xml:space="preserve"> «Специализированная медицинская
  помощь (за исключением высокотехнологичной медицинской по-
  мощи), не включенная в базовую программу обязательного меди-
  цинского страхования (амбулаторно-поликлиническая, стацио-
  нарная, консультативная»</t>
    </r>
  </si>
  <si>
    <t xml:space="preserve">    стационарную помощь</t>
  </si>
  <si>
    <t xml:space="preserve">    консультативную</t>
  </si>
  <si>
    <r>
      <t xml:space="preserve">  </t>
    </r>
    <r>
      <rPr>
        <b/>
        <sz val="7"/>
        <rFont val="Arial Cyr"/>
        <family val="0"/>
      </rPr>
      <t>государственная услуга № 2</t>
    </r>
    <r>
      <rPr>
        <sz val="7"/>
        <rFont val="Arial Cyr"/>
        <family val="0"/>
      </rPr>
      <t xml:space="preserve"> «Реализация основных профессио-
  нальных образовательных программ высшего образования - про
  грамм ординатуры; программ подготовки научно-педагогических
  кадров в аспирантуре; подготовка научных кадров (в докторнату-
  ре)»</t>
    </r>
  </si>
  <si>
    <t xml:space="preserve">    из них:
    число обучающихся ординаторов (человек)</t>
  </si>
  <si>
    <t xml:space="preserve">    из них количество физических лиц (человек), получивших:
    амбулаторно-поликлиническую помощь </t>
  </si>
  <si>
    <t xml:space="preserve">    число обучающихся аспирантов (человек)</t>
  </si>
  <si>
    <t xml:space="preserve">    число соискателей-докторантов (человек)</t>
  </si>
  <si>
    <r>
      <rPr>
        <b/>
        <sz val="7"/>
        <rFont val="Arial Cyr"/>
        <family val="0"/>
      </rPr>
      <t xml:space="preserve">  Затраты на содержание имущества учреждения</t>
    </r>
    <r>
      <rPr>
        <sz val="7"/>
        <rFont val="Arial Cyr"/>
        <family val="0"/>
      </rPr>
      <t xml:space="preserve"> (из строки 01)</t>
    </r>
  </si>
  <si>
    <t>=661010300</t>
  </si>
  <si>
    <t>=661010400</t>
  </si>
  <si>
    <t>=661010500</t>
  </si>
  <si>
    <t>=661010600</t>
  </si>
  <si>
    <t>=661010700</t>
  </si>
  <si>
    <t>=661010800</t>
  </si>
  <si>
    <t>=661010900</t>
  </si>
  <si>
    <t>=661011000</t>
  </si>
  <si>
    <t>=661011200</t>
  </si>
  <si>
    <t>=661011100</t>
  </si>
  <si>
    <t>=661011300</t>
  </si>
  <si>
    <t>=661011400</t>
  </si>
  <si>
    <t>=661011500</t>
  </si>
  <si>
    <t>=661011600</t>
  </si>
  <si>
    <t>=661011700</t>
  </si>
  <si>
    <t>=661011800</t>
  </si>
  <si>
    <t>=661011900</t>
  </si>
  <si>
    <t>=661012000</t>
  </si>
  <si>
    <t>=661012100</t>
  </si>
  <si>
    <t>=661012200</t>
  </si>
  <si>
    <t>=661012300</t>
  </si>
  <si>
    <t>=661012400</t>
  </si>
  <si>
    <t>=661012500</t>
  </si>
  <si>
    <t>=661012600</t>
  </si>
  <si>
    <t>=661012700</t>
  </si>
  <si>
    <t>=661012800</t>
  </si>
  <si>
    <t>=661012900</t>
  </si>
  <si>
    <t>=661013000</t>
  </si>
  <si>
    <t>=661013100</t>
  </si>
  <si>
    <t>=661013200</t>
  </si>
  <si>
    <t>=661013300</t>
  </si>
  <si>
    <t>=661013400</t>
  </si>
  <si>
    <t>=661013500</t>
  </si>
  <si>
    <t>=661013600</t>
  </si>
  <si>
    <t>=661013700</t>
  </si>
  <si>
    <t>=661013800</t>
  </si>
  <si>
    <t>=661013900</t>
  </si>
  <si>
    <t>=661014000</t>
  </si>
  <si>
    <t>=661014100</t>
  </si>
  <si>
    <t>=661014200</t>
  </si>
  <si>
    <t>=661014300</t>
  </si>
  <si>
    <t>=661021400</t>
  </si>
  <si>
    <t>=661021500</t>
  </si>
  <si>
    <t>=661021600</t>
  </si>
  <si>
    <t>Таблица 1. СВЕДЕНИЯ ОБ ИСПОЛЬЗОВАНИИ СРЕДСТВ ФЕДЕРАЛЬНОГО БЮДЖЕТА (бюджетных ассигнований, субсидий),
о КОЛИЧЕСТВЕННЫХ ПОКАЗАТЕЛЯХ ИСПОЛНЕНИЯ ГОСУДАРСТВЕННОГО ЗАДАНИЯ</t>
  </si>
  <si>
    <r>
      <rPr>
        <b/>
        <sz val="7"/>
        <rFont val="Arial Cyr"/>
        <family val="0"/>
      </rPr>
      <t>ВСЕГО</t>
    </r>
    <r>
      <rPr>
        <sz val="7"/>
        <rFont val="Arial Cyr"/>
        <family val="0"/>
      </rPr>
      <t xml:space="preserve"> (сумма строк 02, 04, 06, 08, 10, 12, 14, 16, 18, 27, 29, 31, 33,
 35, 39, 43)</t>
    </r>
  </si>
  <si>
    <r>
      <t xml:space="preserve">  </t>
    </r>
    <r>
      <rPr>
        <b/>
        <sz val="7"/>
        <rFont val="Arial Cyr"/>
        <family val="0"/>
      </rPr>
      <t>государственная работа № 3</t>
    </r>
    <r>
      <rPr>
        <sz val="7"/>
        <rFont val="Arial Cyr"/>
        <family val="0"/>
      </rPr>
      <t xml:space="preserve"> «Проведение санитарно-
  эпидемиологических расследований, направленных на установле-
  ние причин и выявление условий возникновения и распростране-
  ния инфекционных заболеваний»</t>
    </r>
  </si>
  <si>
    <r>
      <t xml:space="preserve">  </t>
    </r>
    <r>
      <rPr>
        <b/>
        <sz val="7"/>
        <rFont val="Arial Cyr"/>
        <family val="0"/>
      </rPr>
      <t>государственная работа № 4</t>
    </r>
    <r>
      <rPr>
        <sz val="7"/>
        <rFont val="Arial Cyr"/>
        <family val="0"/>
      </rPr>
      <t xml:space="preserve"> «Проведение санитарно-
  эпидемиологических расследований, направленных на установле-
  ние причин и выявление условий возникновения и распростране-
  ния профессиональных заболеваний»</t>
    </r>
  </si>
  <si>
    <t>=661030200</t>
  </si>
  <si>
    <t>=661030201</t>
  </si>
  <si>
    <t>=661030500</t>
  </si>
  <si>
    <t>=661030501</t>
  </si>
  <si>
    <t>Доля населения, обеспеченного питьевой водой, отвечающей требованиям безопасности, в общем числе населения, %</t>
  </si>
  <si>
    <t>=661031100</t>
  </si>
  <si>
    <t>=661031400</t>
  </si>
  <si>
    <t>=661031700</t>
  </si>
  <si>
    <t>=661032000</t>
  </si>
  <si>
    <t>Количество заболевших краснухой, человек</t>
  </si>
  <si>
    <t>=661032900</t>
  </si>
  <si>
    <t>=661032901</t>
  </si>
  <si>
    <t>=661033200</t>
  </si>
  <si>
    <t>=661033201</t>
  </si>
  <si>
    <t>=661033800</t>
  </si>
  <si>
    <t>=661033801</t>
  </si>
  <si>
    <t>=661033500</t>
  </si>
  <si>
    <t>=661034100</t>
  </si>
  <si>
    <t>=661034101</t>
  </si>
  <si>
    <t>=661034400</t>
  </si>
  <si>
    <t>=661034401</t>
  </si>
  <si>
    <t>=661034700</t>
  </si>
  <si>
    <t>=661034701</t>
  </si>
  <si>
    <t>=661035000</t>
  </si>
  <si>
    <t>=661035001</t>
  </si>
  <si>
    <t>=661035300</t>
  </si>
  <si>
    <t>=661035301</t>
  </si>
  <si>
    <t>=661035600</t>
  </si>
  <si>
    <t>=661035900</t>
  </si>
  <si>
    <t>=661036200</t>
  </si>
  <si>
    <t>=661036201</t>
  </si>
  <si>
    <t>=661036500</t>
  </si>
  <si>
    <t>=661036501</t>
  </si>
  <si>
    <t>=661036800</t>
  </si>
  <si>
    <t>=661036801</t>
  </si>
  <si>
    <t>=661037100</t>
  </si>
  <si>
    <t>=661037101</t>
  </si>
  <si>
    <r>
      <t xml:space="preserve">Объем государственных
 услуг (работ), </t>
    </r>
    <r>
      <rPr>
        <b/>
        <sz val="7"/>
        <rFont val="Arial Cyr"/>
        <family val="0"/>
      </rPr>
      <t>единиц</t>
    </r>
  </si>
  <si>
    <r>
      <t xml:space="preserve">Объем государственных
услуг (работ), </t>
    </r>
    <r>
      <rPr>
        <b/>
        <sz val="7"/>
        <rFont val="Arial Cyr"/>
        <family val="0"/>
      </rPr>
      <t>единиц</t>
    </r>
  </si>
  <si>
    <t>удельный вес фактического объема государственных услуг (работ) от планируемого</t>
  </si>
  <si>
    <t>удельный вес фактически израсходованных субсидий от фактически поступивших</t>
  </si>
  <si>
    <t>% (г4*100/г3)</t>
  </si>
  <si>
    <t>% (г7*100/г6)</t>
  </si>
  <si>
    <t>% (г9*100/г8)</t>
  </si>
  <si>
    <t>% (г12*100/г11)</t>
  </si>
  <si>
    <r>
      <t xml:space="preserve">(1100) Бюджетные ассигнования, </t>
    </r>
    <r>
      <rPr>
        <b/>
        <sz val="8"/>
        <rFont val="Arial Cyr"/>
        <family val="0"/>
      </rPr>
      <t>утвержденные</t>
    </r>
    <r>
      <rPr>
        <sz val="8"/>
        <rFont val="Arial Cyr"/>
        <family val="0"/>
      </rPr>
      <t xml:space="preserve"> на отчетный год для территориальных органов Роспотребнадзора, тысяч рублей                             01</t>
    </r>
  </si>
  <si>
    <r>
      <t xml:space="preserve">            бюджетные ассигнования, фактически </t>
    </r>
    <r>
      <rPr>
        <b/>
        <sz val="8"/>
        <rFont val="Arial Cyr"/>
        <family val="0"/>
      </rPr>
      <t>поступившие</t>
    </r>
    <r>
      <rPr>
        <sz val="8"/>
        <rFont val="Arial Cyr"/>
        <family val="0"/>
      </rPr>
      <t xml:space="preserve"> в отчетном году  в территориальные органы Роспотребнадзора,  тысяч рублей              </t>
    </r>
    <r>
      <rPr>
        <sz val="8"/>
        <rFont val="Arial Cyr"/>
        <family val="0"/>
      </rPr>
      <t>02</t>
    </r>
  </si>
  <si>
    <t>Общее количество населения, обеспеченного доброкачественной питьевой водой и условно доброкачественной питьевой водой, человек</t>
  </si>
  <si>
    <t>Общее число привитых в "группах риска", человек</t>
  </si>
  <si>
    <t>Общее количество обучающихся 1-4 классов, человек</t>
  </si>
  <si>
    <t>Общее количество обучающихся 1-4 классов, получающих горячее питание, человек</t>
  </si>
  <si>
    <t>Число запланированных мероприятий по обеспечению контроля (надзора) (предусмотренных государственным заданием), ед.</t>
  </si>
  <si>
    <t>Число выполненных запланированных мероприятий по обеспечению контроля (надзора) (предусмотренных государственным заданием), ед.</t>
  </si>
  <si>
    <t xml:space="preserve">    из них количество информационных систем, баз данных, реестров,
    регистров</t>
  </si>
  <si>
    <r>
      <t xml:space="preserve">            бюджетные ассигнования, фактически </t>
    </r>
    <r>
      <rPr>
        <b/>
        <sz val="8"/>
        <rFont val="Arial Cyr"/>
        <family val="0"/>
      </rPr>
      <t>израсходованные</t>
    </r>
    <r>
      <rPr>
        <sz val="8"/>
        <rFont val="Arial Cyr"/>
        <family val="0"/>
      </rPr>
      <t xml:space="preserve"> в отчетном году территориальными отделами Роспотребнадзора, тысяч рублей    03</t>
    </r>
  </si>
  <si>
    <t>=661032600</t>
  </si>
  <si>
    <t>=661032300</t>
  </si>
  <si>
    <t>400005, г. Волгоград, проспект Ленина, д. 50 Б</t>
  </si>
  <si>
    <t>Управление Роспотребнадзора по Волгоградской области</t>
  </si>
  <si>
    <t>за  2014 год</t>
  </si>
  <si>
    <t>Руководитель Злепко Александр Владимирович</t>
  </si>
  <si>
    <t>Аброськина Наталья  Владимировна</t>
  </si>
  <si>
    <t>Начальник отдела социально-гигиенического мониторинга</t>
  </si>
  <si>
    <t>8-8442-37-46-74</t>
  </si>
  <si>
    <t>10.03.2015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</si>
</sst>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</numFmts>
  <fonts count="45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7"/>
      <name val="Arial Cyr"/>
      <family val="0"/>
    </font>
    <font>
      <sz val="7"/>
      <name val="Arial Cyr"/>
      <family val="0"/>
    </font>
    <font>
      <sz val="7"/>
      <name val="Arial"/>
      <family val="2"/>
    </font>
    <font>
      <i/>
      <sz val="7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33" borderId="20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4" fillId="33" borderId="22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0" fontId="2" fillId="33" borderId="18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20" xfId="0" applyFont="1" applyBorder="1" applyAlignment="1">
      <alignment horizontal="left"/>
    </xf>
    <xf numFmtId="0" fontId="5" fillId="33" borderId="13" xfId="0" applyFont="1" applyFill="1" applyBorder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centerContinuous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7" fillId="0" borderId="26" xfId="55" applyNumberFormat="1" applyFont="1" applyBorder="1" applyAlignment="1">
      <alignment horizontal="centerContinuous" vertical="center"/>
    </xf>
    <xf numFmtId="0" fontId="7" fillId="0" borderId="0" xfId="55" applyNumberFormat="1" applyFont="1" applyBorder="1" applyAlignment="1">
      <alignment vertical="center"/>
    </xf>
    <xf numFmtId="0" fontId="7" fillId="0" borderId="25" xfId="55" applyNumberFormat="1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0" fontId="7" fillId="0" borderId="0" xfId="55" applyNumberFormat="1" applyFont="1" applyBorder="1" applyAlignment="1">
      <alignment horizontal="centerContinuous" vertical="center"/>
    </xf>
    <xf numFmtId="0" fontId="7" fillId="0" borderId="25" xfId="55" applyNumberFormat="1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" fillId="0" borderId="36" xfId="55" applyNumberFormat="1" applyFont="1" applyBorder="1" applyAlignment="1">
      <alignment horizontal="centerContinuous" vertic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49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0" fillId="0" borderId="25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right"/>
    </xf>
    <xf numFmtId="49" fontId="0" fillId="0" borderId="0" xfId="0" applyNumberFormat="1" applyFont="1" applyAlignment="1">
      <alignment vertical="center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9" fillId="33" borderId="31" xfId="0" applyNumberFormat="1" applyFont="1" applyFill="1" applyBorder="1" applyAlignment="1">
      <alignment vertical="center"/>
    </xf>
    <xf numFmtId="49" fontId="9" fillId="0" borderId="39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33" borderId="25" xfId="0" applyNumberFormat="1" applyFont="1" applyFill="1" applyBorder="1" applyAlignment="1">
      <alignment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1" xfId="0" applyFont="1" applyBorder="1" applyAlignment="1">
      <alignment vertical="center"/>
    </xf>
    <xf numFmtId="49" fontId="9" fillId="33" borderId="29" xfId="0" applyNumberFormat="1" applyFont="1" applyFill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2" fontId="0" fillId="0" borderId="38" xfId="0" applyNumberFormat="1" applyFont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horizontal="centerContinuous" vertical="center"/>
    </xf>
    <xf numFmtId="164" fontId="4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165" fontId="0" fillId="0" borderId="38" xfId="0" applyNumberFormat="1" applyFont="1" applyFill="1" applyBorder="1" applyAlignment="1">
      <alignment horizontal="right" vertical="center"/>
    </xf>
    <xf numFmtId="2" fontId="0" fillId="0" borderId="41" xfId="0" applyNumberFormat="1" applyFont="1" applyBorder="1" applyAlignment="1">
      <alignment horizontal="right" vertical="center"/>
    </xf>
    <xf numFmtId="49" fontId="9" fillId="0" borderId="0" xfId="0" applyNumberFormat="1" applyFont="1" applyFill="1" applyAlignment="1">
      <alignment horizontal="centerContinuous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49" fontId="9" fillId="0" borderId="39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Continuous" vertic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9" fillId="34" borderId="38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34" borderId="38" xfId="0" applyFont="1" applyFill="1" applyBorder="1" applyAlignment="1">
      <alignment/>
    </xf>
    <xf numFmtId="0" fontId="9" fillId="0" borderId="38" xfId="0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38" xfId="0" applyBorder="1" applyAlignment="1">
      <alignment horizontal="right" vertical="center"/>
    </xf>
    <xf numFmtId="2" fontId="0" fillId="0" borderId="38" xfId="0" applyNumberForma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2" fontId="0" fillId="0" borderId="28" xfId="0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9" fontId="0" fillId="34" borderId="38" xfId="0" applyNumberFormat="1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49" fontId="9" fillId="33" borderId="3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38" xfId="0" applyFont="1" applyBorder="1" applyAlignment="1">
      <alignment/>
    </xf>
    <xf numFmtId="0" fontId="0" fillId="0" borderId="38" xfId="0" applyNumberFormat="1" applyBorder="1" applyAlignment="1">
      <alignment horizontal="right" vertical="center"/>
    </xf>
    <xf numFmtId="0" fontId="0" fillId="34" borderId="38" xfId="0" applyNumberFormat="1" applyFill="1" applyBorder="1" applyAlignment="1">
      <alignment horizontal="center" vertical="center"/>
    </xf>
    <xf numFmtId="0" fontId="8" fillId="0" borderId="38" xfId="0" applyFont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0" fontId="0" fillId="34" borderId="38" xfId="0" applyNumberFormat="1" applyFill="1" applyBorder="1" applyAlignment="1" quotePrefix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5" borderId="38" xfId="0" applyFont="1" applyFill="1" applyBorder="1" applyAlignment="1">
      <alignment horizontal="left" vertical="center"/>
    </xf>
    <xf numFmtId="49" fontId="9" fillId="35" borderId="38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horizontal="right" vertical="center"/>
    </xf>
    <xf numFmtId="0" fontId="9" fillId="35" borderId="10" xfId="0" applyNumberFormat="1" applyFont="1" applyFill="1" applyBorder="1" applyAlignment="1">
      <alignment horizontal="right" vertical="center"/>
    </xf>
    <xf numFmtId="0" fontId="9" fillId="35" borderId="41" xfId="0" applyNumberFormat="1" applyFont="1" applyFill="1" applyBorder="1" applyAlignment="1">
      <alignment horizontal="right" vertical="center"/>
    </xf>
    <xf numFmtId="0" fontId="9" fillId="35" borderId="38" xfId="0" applyFont="1" applyFill="1" applyBorder="1" applyAlignment="1">
      <alignment vertical="center" wrapText="1"/>
    </xf>
    <xf numFmtId="0" fontId="0" fillId="35" borderId="11" xfId="0" applyNumberFormat="1" applyFont="1" applyFill="1" applyBorder="1" applyAlignment="1">
      <alignment horizontal="right" vertical="center"/>
    </xf>
    <xf numFmtId="0" fontId="0" fillId="35" borderId="10" xfId="0" applyNumberFormat="1" applyFont="1" applyFill="1" applyBorder="1" applyAlignment="1">
      <alignment horizontal="right" vertical="center"/>
    </xf>
    <xf numFmtId="0" fontId="0" fillId="35" borderId="41" xfId="0" applyNumberFormat="1" applyFont="1" applyFill="1" applyBorder="1" applyAlignment="1">
      <alignment horizontal="right" vertical="center"/>
    </xf>
    <xf numFmtId="0" fontId="0" fillId="35" borderId="38" xfId="0" applyNumberFormat="1" applyFont="1" applyFill="1" applyBorder="1" applyAlignment="1">
      <alignment horizontal="right" vertical="center"/>
    </xf>
    <xf numFmtId="1" fontId="0" fillId="35" borderId="11" xfId="0" applyNumberFormat="1" applyFont="1" applyFill="1" applyBorder="1" applyAlignment="1">
      <alignment horizontal="right" vertical="center"/>
    </xf>
    <xf numFmtId="165" fontId="0" fillId="35" borderId="38" xfId="0" applyNumberFormat="1" applyFont="1" applyFill="1" applyBorder="1" applyAlignment="1">
      <alignment horizontal="right" vertical="center"/>
    </xf>
    <xf numFmtId="2" fontId="0" fillId="35" borderId="11" xfId="0" applyNumberFormat="1" applyFont="1" applyFill="1" applyBorder="1" applyAlignment="1">
      <alignment horizontal="right" vertical="center"/>
    </xf>
    <xf numFmtId="2" fontId="0" fillId="35" borderId="38" xfId="0" applyNumberFormat="1" applyFont="1" applyFill="1" applyBorder="1" applyAlignment="1">
      <alignment horizontal="right" vertical="center"/>
    </xf>
    <xf numFmtId="49" fontId="9" fillId="35" borderId="29" xfId="0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10" fillId="35" borderId="38" xfId="0" applyFont="1" applyFill="1" applyBorder="1" applyAlignment="1">
      <alignment/>
    </xf>
    <xf numFmtId="0" fontId="9" fillId="35" borderId="38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horizontal="right" vertical="center"/>
    </xf>
    <xf numFmtId="2" fontId="0" fillId="35" borderId="41" xfId="0" applyNumberFormat="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showZeros="0" tabSelected="1" zoomScalePageLayoutView="0" workbookViewId="0" topLeftCell="A1">
      <selection activeCell="D17" sqref="D17"/>
    </sheetView>
  </sheetViews>
  <sheetFormatPr defaultColWidth="9.140625" defaultRowHeight="12"/>
  <cols>
    <col min="1" max="1" width="3.8515625" style="0" customWidth="1"/>
    <col min="2" max="2" width="17.00390625" style="0" customWidth="1"/>
    <col min="3" max="3" width="13.140625" style="0" customWidth="1"/>
    <col min="4" max="4" width="11.8515625" style="0" customWidth="1"/>
    <col min="5" max="5" width="11.28125" style="0" customWidth="1"/>
    <col min="6" max="15" width="9.140625" style="0" customWidth="1"/>
    <col min="16" max="16" width="10.421875" style="0" customWidth="1"/>
    <col min="17" max="17" width="7.8515625" style="0" customWidth="1"/>
  </cols>
  <sheetData>
    <row r="1" ht="12" thickBot="1"/>
    <row r="2" spans="2:17" s="1" customFormat="1" ht="12" customHeight="1">
      <c r="B2" s="6"/>
      <c r="C2" s="78"/>
      <c r="D2" s="79" t="s">
        <v>41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6"/>
    </row>
    <row r="3" spans="2:17" s="1" customFormat="1" ht="12" customHeight="1" thickBot="1">
      <c r="B3" s="6"/>
      <c r="C3" s="82"/>
      <c r="D3" s="83" t="s">
        <v>42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81"/>
    </row>
    <row r="4" spans="2:17" s="1" customFormat="1" ht="6.75" customHeight="1" thickBot="1">
      <c r="B4" s="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0"/>
      <c r="Q4" s="6"/>
    </row>
    <row r="5" spans="2:17" s="1" customFormat="1" ht="12" customHeight="1" thickBot="1">
      <c r="B5" s="6"/>
      <c r="C5" s="50"/>
      <c r="D5" s="51"/>
      <c r="E5" s="7" t="s">
        <v>0</v>
      </c>
      <c r="F5" s="8"/>
      <c r="G5" s="8"/>
      <c r="H5" s="8"/>
      <c r="I5" s="8"/>
      <c r="J5" s="8"/>
      <c r="K5" s="8"/>
      <c r="L5" s="8"/>
      <c r="M5" s="8"/>
      <c r="N5" s="9"/>
      <c r="O5" s="52"/>
      <c r="P5" s="50"/>
      <c r="Q5" s="6"/>
    </row>
    <row r="6" spans="2:17" s="1" customFormat="1" ht="4.5" customHeight="1" thickBot="1">
      <c r="B6" s="6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0"/>
      <c r="Q6" s="6"/>
    </row>
    <row r="7" spans="2:17" s="1" customFormat="1" ht="12" customHeight="1" thickBot="1">
      <c r="B7" s="6"/>
      <c r="C7" s="50"/>
      <c r="D7" s="51"/>
      <c r="E7" s="100" t="s">
        <v>1</v>
      </c>
      <c r="F7" s="8"/>
      <c r="G7" s="8"/>
      <c r="H7" s="8"/>
      <c r="I7" s="8"/>
      <c r="J7" s="8"/>
      <c r="K7" s="8"/>
      <c r="L7" s="8"/>
      <c r="M7" s="8"/>
      <c r="N7" s="9"/>
      <c r="O7" s="52"/>
      <c r="P7" s="50"/>
      <c r="Q7" s="6"/>
    </row>
    <row r="8" spans="2:17" s="1" customFormat="1" ht="3.7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s="1" customFormat="1" ht="13.5" thickBot="1">
      <c r="B9" s="6"/>
      <c r="C9" s="6"/>
      <c r="D9" s="6"/>
      <c r="E9" s="100" t="s">
        <v>53</v>
      </c>
      <c r="F9" s="8"/>
      <c r="G9" s="98"/>
      <c r="H9" s="98"/>
      <c r="I9" s="98"/>
      <c r="J9" s="98"/>
      <c r="K9" s="98"/>
      <c r="L9" s="98"/>
      <c r="M9" s="98"/>
      <c r="N9" s="99"/>
      <c r="O9" s="6"/>
      <c r="P9" s="6"/>
      <c r="Q9" s="6"/>
    </row>
    <row r="10" spans="2:17" s="1" customFormat="1" ht="13.5" thickBo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s="1" customFormat="1" ht="12">
      <c r="B11" s="10"/>
      <c r="C11" s="11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0"/>
    </row>
    <row r="12" spans="2:17" s="1" customFormat="1" ht="12">
      <c r="B12" s="10"/>
      <c r="C12" s="14" t="s">
        <v>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0"/>
    </row>
    <row r="13" spans="2:17" s="1" customFormat="1" ht="12">
      <c r="B13" s="10"/>
      <c r="C13" s="14" t="s">
        <v>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0"/>
    </row>
    <row r="14" spans="2:17" s="1" customFormat="1" ht="12.75" thickBot="1">
      <c r="B14" s="10"/>
      <c r="C14" s="17" t="s">
        <v>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0"/>
    </row>
    <row r="15" spans="2:17" s="1" customFormat="1" ht="12">
      <c r="B15" s="1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0"/>
    </row>
    <row r="16" spans="2:17" s="1" customFormat="1" ht="12.75" thickBot="1">
      <c r="B16" s="10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10"/>
    </row>
    <row r="17" spans="2:17" s="1" customFormat="1" ht="12.75">
      <c r="B17" s="6"/>
      <c r="C17" s="6"/>
      <c r="D17" s="20" t="s">
        <v>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6"/>
      <c r="Q17" s="6"/>
    </row>
    <row r="18" spans="2:17" s="1" customFormat="1" ht="13.5" thickBot="1">
      <c r="B18" s="6"/>
      <c r="C18" s="6"/>
      <c r="D18" s="23" t="s">
        <v>317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6"/>
      <c r="Q18" s="6"/>
    </row>
    <row r="19" spans="2:17" s="1" customFormat="1" ht="12.75">
      <c r="B19" s="6"/>
      <c r="C19" s="6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6"/>
      <c r="Q19" s="6"/>
    </row>
    <row r="20" spans="2:17" s="1" customFormat="1" ht="13.5" thickBot="1">
      <c r="B20" s="6"/>
      <c r="C20" s="6"/>
      <c r="P20" s="6"/>
      <c r="Q20" s="6"/>
    </row>
    <row r="21" spans="2:17" s="1" customFormat="1" ht="12.75" thickBot="1">
      <c r="B21" s="26" t="s">
        <v>7</v>
      </c>
      <c r="C21" s="27"/>
      <c r="D21" s="27"/>
      <c r="E21" s="27"/>
      <c r="F21" s="27"/>
      <c r="G21" s="27"/>
      <c r="H21" s="27"/>
      <c r="I21" s="27"/>
      <c r="J21" s="28"/>
      <c r="K21" s="29" t="s">
        <v>8</v>
      </c>
      <c r="L21" s="27"/>
      <c r="M21" s="28"/>
      <c r="N21" s="30"/>
      <c r="O21" s="31" t="s">
        <v>124</v>
      </c>
      <c r="P21" s="32"/>
      <c r="Q21" s="33"/>
    </row>
    <row r="22" spans="1:17" s="1" customFormat="1" ht="11.25">
      <c r="A22" s="101"/>
      <c r="B22" s="1" t="s">
        <v>56</v>
      </c>
      <c r="C22" s="5"/>
      <c r="D22" s="5"/>
      <c r="E22" s="5"/>
      <c r="F22" s="5"/>
      <c r="G22" s="5"/>
      <c r="H22" s="5"/>
      <c r="I22" s="5"/>
      <c r="J22" s="34"/>
      <c r="K22" s="35" t="s">
        <v>60</v>
      </c>
      <c r="L22" s="36"/>
      <c r="M22" s="37"/>
      <c r="N22" s="38"/>
      <c r="O22" s="38"/>
      <c r="P22" s="38"/>
      <c r="Q22" s="38"/>
    </row>
    <row r="23" spans="1:17" s="1" customFormat="1" ht="11.25">
      <c r="A23" s="101"/>
      <c r="B23" s="5" t="s">
        <v>57</v>
      </c>
      <c r="C23" s="5"/>
      <c r="D23" s="5"/>
      <c r="E23" s="5"/>
      <c r="F23" s="5"/>
      <c r="G23" s="5"/>
      <c r="H23" s="5"/>
      <c r="I23" s="5"/>
      <c r="J23" s="34"/>
      <c r="K23" s="35"/>
      <c r="L23" s="36"/>
      <c r="M23" s="37"/>
      <c r="N23" s="38"/>
      <c r="O23" s="38"/>
      <c r="P23" s="38"/>
      <c r="Q23" s="38"/>
    </row>
    <row r="24" spans="1:17" s="1" customFormat="1" ht="11.25">
      <c r="A24" s="101"/>
      <c r="C24" s="5"/>
      <c r="D24" s="5"/>
      <c r="E24" s="5"/>
      <c r="F24" s="5"/>
      <c r="G24" s="5"/>
      <c r="H24" s="5"/>
      <c r="I24" s="5"/>
      <c r="J24" s="34"/>
      <c r="K24" s="35"/>
      <c r="L24" s="36"/>
      <c r="M24" s="37"/>
      <c r="N24" s="38"/>
      <c r="O24" s="39" t="s">
        <v>9</v>
      </c>
      <c r="P24" s="39"/>
      <c r="Q24" s="39"/>
    </row>
    <row r="25" spans="1:17" s="1" customFormat="1" ht="11.25">
      <c r="A25" s="101"/>
      <c r="B25" s="5" t="s">
        <v>59</v>
      </c>
      <c r="C25" s="5"/>
      <c r="D25" s="5"/>
      <c r="E25" s="5"/>
      <c r="F25" s="5"/>
      <c r="G25" s="5"/>
      <c r="H25" s="5"/>
      <c r="I25" s="5"/>
      <c r="J25" s="34"/>
      <c r="K25" s="35" t="s">
        <v>61</v>
      </c>
      <c r="L25" s="36"/>
      <c r="M25" s="37"/>
      <c r="N25" s="38"/>
      <c r="O25" s="39" t="s">
        <v>10</v>
      </c>
      <c r="P25" s="39"/>
      <c r="Q25" s="39"/>
    </row>
    <row r="26" spans="1:17" s="1" customFormat="1" ht="11.25">
      <c r="A26" s="101"/>
      <c r="B26" s="5" t="s">
        <v>58</v>
      </c>
      <c r="C26" s="5"/>
      <c r="D26" s="5"/>
      <c r="E26" s="5"/>
      <c r="F26" s="5"/>
      <c r="G26" s="5"/>
      <c r="H26" s="5"/>
      <c r="I26" s="5"/>
      <c r="J26" s="34"/>
      <c r="K26" s="35"/>
      <c r="L26" s="36"/>
      <c r="M26" s="37"/>
      <c r="N26" s="38"/>
      <c r="O26" s="164" t="s">
        <v>125</v>
      </c>
      <c r="P26" s="39"/>
      <c r="Q26" s="39"/>
    </row>
    <row r="27" spans="1:17" s="1" customFormat="1" ht="11.25">
      <c r="A27" s="101"/>
      <c r="B27" s="5" t="s">
        <v>54</v>
      </c>
      <c r="C27" s="5"/>
      <c r="D27" s="5"/>
      <c r="E27" s="5"/>
      <c r="F27" s="5"/>
      <c r="G27" s="5"/>
      <c r="H27" s="5"/>
      <c r="I27" s="5"/>
      <c r="J27" s="34"/>
      <c r="K27" s="35"/>
      <c r="L27" s="36"/>
      <c r="M27" s="37"/>
      <c r="N27" s="38"/>
      <c r="P27" s="39"/>
      <c r="Q27" s="39"/>
    </row>
    <row r="28" spans="1:17" s="1" customFormat="1" ht="11.25">
      <c r="A28" s="101"/>
      <c r="C28" s="5"/>
      <c r="D28" s="5"/>
      <c r="E28" s="5"/>
      <c r="F28" s="5"/>
      <c r="G28" s="5"/>
      <c r="H28" s="5"/>
      <c r="I28" s="5"/>
      <c r="J28" s="34"/>
      <c r="K28" s="35"/>
      <c r="L28" s="36"/>
      <c r="M28" s="37"/>
      <c r="N28" s="38"/>
      <c r="O28" s="39"/>
      <c r="P28" s="39"/>
      <c r="Q28" s="39"/>
    </row>
    <row r="29" spans="1:17" s="1" customFormat="1" ht="12" thickBot="1">
      <c r="A29" s="101"/>
      <c r="B29" s="5" t="s">
        <v>55</v>
      </c>
      <c r="C29" s="5"/>
      <c r="D29" s="5"/>
      <c r="E29" s="5"/>
      <c r="F29" s="5"/>
      <c r="G29" s="5"/>
      <c r="H29" s="5"/>
      <c r="I29" s="5"/>
      <c r="J29" s="34"/>
      <c r="K29" s="35" t="s">
        <v>62</v>
      </c>
      <c r="L29" s="36"/>
      <c r="M29" s="37"/>
      <c r="N29" s="38"/>
      <c r="P29" s="39"/>
      <c r="Q29" s="39"/>
    </row>
    <row r="30" spans="1:17" s="1" customFormat="1" ht="12" thickBot="1">
      <c r="A30" s="101"/>
      <c r="B30" s="4" t="s">
        <v>11</v>
      </c>
      <c r="C30" s="2"/>
      <c r="D30" s="2"/>
      <c r="E30" s="2"/>
      <c r="F30" s="2"/>
      <c r="G30" s="2"/>
      <c r="H30" s="2"/>
      <c r="I30" s="2"/>
      <c r="J30" s="3"/>
      <c r="K30" s="40"/>
      <c r="L30" s="40"/>
      <c r="M30" s="41"/>
      <c r="N30" s="38"/>
      <c r="O30" s="42" t="s">
        <v>12</v>
      </c>
      <c r="P30" s="43"/>
      <c r="Q30" s="44"/>
    </row>
    <row r="31" s="1" customFormat="1" ht="11.25"/>
    <row r="32" spans="2:17" s="1" customFormat="1" ht="12">
      <c r="B32" s="57" t="s">
        <v>13</v>
      </c>
      <c r="C32" s="58"/>
      <c r="D32" s="58"/>
      <c r="E32" s="58"/>
      <c r="F32" s="58"/>
      <c r="G32" s="58" t="s">
        <v>316</v>
      </c>
      <c r="H32" s="58"/>
      <c r="I32" s="58"/>
      <c r="J32" s="58"/>
      <c r="K32" s="58"/>
      <c r="L32" s="58"/>
      <c r="M32" s="58"/>
      <c r="N32" s="58"/>
      <c r="O32" s="58"/>
      <c r="P32" s="58"/>
      <c r="Q32" s="59"/>
    </row>
    <row r="33" spans="2:17" s="1" customFormat="1" ht="12.75" thickBot="1">
      <c r="B33" s="57" t="s">
        <v>14</v>
      </c>
      <c r="C33" s="58"/>
      <c r="D33" s="60"/>
      <c r="E33" s="60"/>
      <c r="F33" s="60"/>
      <c r="G33" s="60" t="s">
        <v>315</v>
      </c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2:17" s="1" customFormat="1" ht="12" thickBot="1">
      <c r="B34" s="62" t="s">
        <v>15</v>
      </c>
      <c r="C34" s="71"/>
      <c r="D34" s="53" t="s">
        <v>15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2:17" s="1" customFormat="1" ht="11.25">
      <c r="B35" s="62" t="s">
        <v>16</v>
      </c>
      <c r="C35" s="72"/>
      <c r="D35" s="77" t="s">
        <v>40</v>
      </c>
      <c r="E35" s="72"/>
      <c r="F35" s="67"/>
      <c r="G35" s="68"/>
      <c r="H35" s="66"/>
      <c r="I35" s="66"/>
      <c r="J35" s="65"/>
      <c r="K35" s="67"/>
      <c r="L35" s="68"/>
      <c r="M35" s="67"/>
      <c r="N35" s="65"/>
      <c r="O35" s="65"/>
      <c r="P35" s="66"/>
      <c r="Q35" s="56"/>
    </row>
    <row r="36" spans="2:17" s="1" customFormat="1" ht="11.25">
      <c r="B36" s="62" t="s">
        <v>17</v>
      </c>
      <c r="C36" s="73"/>
      <c r="D36" s="72" t="s">
        <v>18</v>
      </c>
      <c r="E36" s="72"/>
      <c r="F36" s="72"/>
      <c r="G36" s="73"/>
      <c r="H36" s="63"/>
      <c r="I36" s="63"/>
      <c r="J36" s="63"/>
      <c r="K36" s="63"/>
      <c r="L36" s="64"/>
      <c r="M36" s="63"/>
      <c r="N36" s="63"/>
      <c r="O36" s="63"/>
      <c r="P36" s="63"/>
      <c r="Q36" s="64"/>
    </row>
    <row r="37" spans="2:17" ht="12" thickBot="1">
      <c r="B37" s="69">
        <v>1</v>
      </c>
      <c r="C37" s="70"/>
      <c r="D37" s="69">
        <v>2</v>
      </c>
      <c r="E37" s="70"/>
      <c r="F37" s="70"/>
      <c r="G37" s="70"/>
      <c r="H37" s="74"/>
      <c r="I37" s="75"/>
      <c r="J37" s="75"/>
      <c r="K37" s="75"/>
      <c r="L37" s="76"/>
      <c r="M37" s="75"/>
      <c r="N37" s="75"/>
      <c r="O37" s="75"/>
      <c r="P37" s="75"/>
      <c r="Q37" s="76"/>
    </row>
    <row r="38" spans="2:17" ht="12" thickBot="1">
      <c r="B38" s="45"/>
      <c r="C38" s="46"/>
      <c r="D38" s="53">
        <v>76871536</v>
      </c>
      <c r="E38" s="54"/>
      <c r="F38" s="54"/>
      <c r="G38" s="54"/>
      <c r="H38" s="94"/>
      <c r="I38" s="92"/>
      <c r="J38" s="92"/>
      <c r="K38" s="92"/>
      <c r="L38" s="95"/>
      <c r="M38" s="92"/>
      <c r="N38" s="92"/>
      <c r="O38" s="92"/>
      <c r="P38" s="92"/>
      <c r="Q38" s="93"/>
    </row>
  </sheetData>
  <sheetProtection/>
  <printOptions horizontalCentered="1"/>
  <pageMargins left="0.07874015748031496" right="0.07874015748031496" top="0.3937007874015748" bottom="0.3937007874015748" header="0.3937007874015748" footer="0.39370078740157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A1" sqref="A1:Q1"/>
    </sheetView>
  </sheetViews>
  <sheetFormatPr defaultColWidth="9.140625" defaultRowHeight="12"/>
  <cols>
    <col min="1" max="1" width="52.8515625" style="0" bestFit="1" customWidth="1"/>
    <col min="2" max="2" width="11.140625" style="168" hidden="1" customWidth="1"/>
    <col min="3" max="3" width="5.421875" style="0" bestFit="1" customWidth="1"/>
    <col min="4" max="6" width="11.7109375" style="0" customWidth="1"/>
    <col min="7" max="10" width="12.421875" style="0" customWidth="1"/>
    <col min="11" max="13" width="12.28125" style="0" customWidth="1"/>
    <col min="14" max="16" width="11.7109375" style="0" customWidth="1"/>
    <col min="17" max="17" width="12.7109375" style="0" bestFit="1" customWidth="1"/>
  </cols>
  <sheetData>
    <row r="1" spans="1:23" s="204" customFormat="1" ht="29.25" customHeight="1">
      <c r="A1" s="233" t="s">
        <v>254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00"/>
      <c r="S1" s="201"/>
      <c r="T1" s="200"/>
      <c r="U1" s="201"/>
      <c r="V1" s="200"/>
      <c r="W1" s="201"/>
    </row>
    <row r="2" spans="1:23" s="204" customFormat="1" ht="12.75" customHeight="1">
      <c r="A2" s="234" t="s">
        <v>142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05"/>
      <c r="R2" s="202"/>
      <c r="S2" s="203"/>
      <c r="T2" s="202"/>
      <c r="U2" s="203"/>
      <c r="V2" s="202"/>
      <c r="W2" s="203"/>
    </row>
    <row r="3" spans="1:23" s="204" customFormat="1" ht="12.75" customHeight="1">
      <c r="A3" s="234" t="s">
        <v>143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05"/>
      <c r="R3" s="202"/>
      <c r="S3" s="203"/>
      <c r="T3" s="202"/>
      <c r="U3" s="203"/>
      <c r="V3" s="202"/>
      <c r="W3" s="203"/>
    </row>
    <row r="4" spans="1:23" s="204" customFormat="1" ht="13.5" customHeight="1">
      <c r="A4" s="234" t="s">
        <v>144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05"/>
      <c r="R4" s="202"/>
      <c r="S4" s="203"/>
      <c r="T4" s="202"/>
      <c r="U4" s="203"/>
      <c r="V4" s="202"/>
      <c r="W4" s="203"/>
    </row>
    <row r="5" spans="18:23" ht="9.75" customHeight="1">
      <c r="R5" s="150"/>
      <c r="S5" s="152"/>
      <c r="T5" s="150"/>
      <c r="U5" s="152"/>
      <c r="V5" s="150"/>
      <c r="W5" s="152"/>
    </row>
    <row r="6" spans="1:22" ht="13.5" customHeight="1">
      <c r="A6" s="106" t="s">
        <v>19</v>
      </c>
      <c r="B6" s="177"/>
      <c r="C6" s="178"/>
      <c r="D6" s="179"/>
      <c r="E6" s="180"/>
      <c r="F6" s="180"/>
      <c r="G6" s="179"/>
      <c r="H6" s="180"/>
      <c r="I6" s="179"/>
      <c r="J6" s="179"/>
      <c r="K6" s="180"/>
      <c r="L6" s="179"/>
      <c r="M6" s="179"/>
      <c r="N6" s="180"/>
      <c r="O6" s="179"/>
      <c r="P6" s="154" t="s">
        <v>91</v>
      </c>
      <c r="Q6" s="154"/>
      <c r="R6" s="150"/>
      <c r="S6" s="152"/>
      <c r="T6" s="150"/>
      <c r="U6" s="152"/>
      <c r="V6" s="150"/>
    </row>
    <row r="7" spans="1:23" ht="13.5" customHeight="1">
      <c r="A7" s="232" t="s">
        <v>145</v>
      </c>
      <c r="B7" s="171"/>
      <c r="C7" s="232" t="s">
        <v>146</v>
      </c>
      <c r="D7" s="238" t="s">
        <v>147</v>
      </c>
      <c r="E7" s="239"/>
      <c r="F7" s="239"/>
      <c r="G7" s="239"/>
      <c r="H7" s="239"/>
      <c r="I7" s="239"/>
      <c r="J7" s="240"/>
      <c r="K7" s="241" t="s">
        <v>153</v>
      </c>
      <c r="L7" s="241"/>
      <c r="M7" s="241"/>
      <c r="N7" s="241"/>
      <c r="O7" s="241"/>
      <c r="P7" s="241"/>
      <c r="Q7" s="241"/>
      <c r="R7" s="167"/>
      <c r="S7" s="153"/>
      <c r="T7" s="151"/>
      <c r="U7" s="153"/>
      <c r="V7" s="151"/>
      <c r="W7" s="154"/>
    </row>
    <row r="8" spans="1:18" ht="24" customHeight="1">
      <c r="A8" s="232"/>
      <c r="B8" s="174"/>
      <c r="C8" s="232"/>
      <c r="D8" s="235" t="s">
        <v>295</v>
      </c>
      <c r="E8" s="236"/>
      <c r="F8" s="237"/>
      <c r="G8" s="235" t="s">
        <v>157</v>
      </c>
      <c r="H8" s="236"/>
      <c r="I8" s="236"/>
      <c r="J8" s="237"/>
      <c r="K8" s="235" t="s">
        <v>296</v>
      </c>
      <c r="L8" s="236"/>
      <c r="M8" s="237"/>
      <c r="N8" s="232" t="s">
        <v>157</v>
      </c>
      <c r="O8" s="232"/>
      <c r="P8" s="232"/>
      <c r="Q8" s="232"/>
      <c r="R8" s="169"/>
    </row>
    <row r="9" spans="1:18" ht="67.5" customHeight="1">
      <c r="A9" s="232"/>
      <c r="B9" s="174"/>
      <c r="C9" s="232"/>
      <c r="D9" s="175" t="s">
        <v>148</v>
      </c>
      <c r="E9" s="175" t="s">
        <v>149</v>
      </c>
      <c r="F9" s="228" t="s">
        <v>297</v>
      </c>
      <c r="G9" s="175" t="s">
        <v>150</v>
      </c>
      <c r="H9" s="175" t="s">
        <v>151</v>
      </c>
      <c r="I9" s="175" t="s">
        <v>152</v>
      </c>
      <c r="J9" s="228" t="s">
        <v>298</v>
      </c>
      <c r="K9" s="175" t="s">
        <v>148</v>
      </c>
      <c r="L9" s="175" t="s">
        <v>149</v>
      </c>
      <c r="M9" s="228" t="s">
        <v>297</v>
      </c>
      <c r="N9" s="175" t="s">
        <v>150</v>
      </c>
      <c r="O9" s="175" t="s">
        <v>151</v>
      </c>
      <c r="P9" s="175" t="s">
        <v>152</v>
      </c>
      <c r="Q9" s="228" t="s">
        <v>298</v>
      </c>
      <c r="R9" s="169"/>
    </row>
    <row r="10" spans="1:18" ht="11.25">
      <c r="A10" s="115">
        <v>1</v>
      </c>
      <c r="B10" s="174"/>
      <c r="C10" s="115">
        <v>2</v>
      </c>
      <c r="D10" s="115">
        <v>3</v>
      </c>
      <c r="E10" s="128">
        <v>4</v>
      </c>
      <c r="F10" s="229" t="s">
        <v>299</v>
      </c>
      <c r="G10" s="128">
        <v>5</v>
      </c>
      <c r="H10" s="128">
        <v>6</v>
      </c>
      <c r="I10" s="128">
        <v>7</v>
      </c>
      <c r="J10" s="229" t="s">
        <v>300</v>
      </c>
      <c r="K10" s="230">
        <v>8</v>
      </c>
      <c r="L10" s="230">
        <v>9</v>
      </c>
      <c r="M10" s="229" t="s">
        <v>301</v>
      </c>
      <c r="N10" s="230">
        <v>10</v>
      </c>
      <c r="O10" s="230">
        <v>11</v>
      </c>
      <c r="P10" s="230">
        <v>12</v>
      </c>
      <c r="Q10" s="231" t="s">
        <v>302</v>
      </c>
      <c r="R10" s="169"/>
    </row>
    <row r="11" spans="1:18" ht="18.75" customHeight="1">
      <c r="A11" s="107" t="s">
        <v>255</v>
      </c>
      <c r="B11" s="199">
        <f>661010100</f>
        <v>661010100</v>
      </c>
      <c r="C11" s="176" t="s">
        <v>47</v>
      </c>
      <c r="D11" s="195">
        <v>269161</v>
      </c>
      <c r="E11" s="195">
        <v>269184</v>
      </c>
      <c r="F11" s="195">
        <f>IF(D11,E11/D11*100,0)</f>
        <v>100.00854507153711</v>
      </c>
      <c r="G11" s="195">
        <v>122922.6</v>
      </c>
      <c r="H11" s="195">
        <v>122922.6</v>
      </c>
      <c r="I11" s="195">
        <v>122922.6</v>
      </c>
      <c r="J11" s="195">
        <f>IF(H11,I11/H11*100,0)</f>
        <v>100</v>
      </c>
      <c r="K11" s="195"/>
      <c r="L11" s="195"/>
      <c r="M11" s="195">
        <f>IF(K11,L11/K11*100,0)</f>
        <v>0</v>
      </c>
      <c r="N11" s="195"/>
      <c r="O11" s="195"/>
      <c r="P11" s="195"/>
      <c r="Q11" s="195">
        <f>IF(O11,P11/O11*100,0)</f>
        <v>0</v>
      </c>
      <c r="R11" s="169"/>
    </row>
    <row r="12" spans="1:18" ht="87.75" customHeight="1">
      <c r="A12" s="107" t="s">
        <v>155</v>
      </c>
      <c r="B12" s="199">
        <f>661010200</f>
        <v>661010200</v>
      </c>
      <c r="C12" s="176" t="s">
        <v>21</v>
      </c>
      <c r="D12" s="195">
        <v>189354</v>
      </c>
      <c r="E12" s="195">
        <v>189377</v>
      </c>
      <c r="F12" s="195">
        <f aca="true" t="shared" si="0" ref="F12:F27">IF(D12,E12/D12*100,0)</f>
        <v>100.01214656146689</v>
      </c>
      <c r="G12" s="195">
        <v>74372.7</v>
      </c>
      <c r="H12" s="195">
        <v>74372.7</v>
      </c>
      <c r="I12" s="195">
        <v>74372.7</v>
      </c>
      <c r="J12" s="195">
        <f aca="true" t="shared" si="1" ref="J12:J27">IF(H12,I12/H12*100,0)</f>
        <v>100</v>
      </c>
      <c r="K12" s="195"/>
      <c r="L12" s="195"/>
      <c r="M12" s="195">
        <f aca="true" t="shared" si="2" ref="M12:M38">IF(K12,L12/K12*100,0)</f>
        <v>0</v>
      </c>
      <c r="N12" s="195"/>
      <c r="O12" s="195"/>
      <c r="P12" s="195"/>
      <c r="Q12" s="195">
        <f aca="true" t="shared" si="3" ref="Q12:Q38">IF(O12,P12/O12*100,0)</f>
        <v>0</v>
      </c>
      <c r="R12" s="169"/>
    </row>
    <row r="13" spans="1:18" ht="18.75" customHeight="1">
      <c r="A13" s="107" t="s">
        <v>154</v>
      </c>
      <c r="B13" s="196" t="s">
        <v>210</v>
      </c>
      <c r="C13" s="176" t="s">
        <v>22</v>
      </c>
      <c r="D13" s="195">
        <v>189354</v>
      </c>
      <c r="E13" s="195">
        <v>189377</v>
      </c>
      <c r="F13" s="195">
        <f t="shared" si="0"/>
        <v>100.01214656146689</v>
      </c>
      <c r="G13" s="195">
        <v>74372.7</v>
      </c>
      <c r="H13" s="195">
        <v>74372.7</v>
      </c>
      <c r="I13" s="195">
        <v>74372.7</v>
      </c>
      <c r="J13" s="195">
        <f t="shared" si="1"/>
        <v>100</v>
      </c>
      <c r="K13" s="195"/>
      <c r="L13" s="195"/>
      <c r="M13" s="195">
        <f t="shared" si="2"/>
        <v>0</v>
      </c>
      <c r="N13" s="195"/>
      <c r="O13" s="195"/>
      <c r="P13" s="195"/>
      <c r="Q13" s="195">
        <f t="shared" si="3"/>
        <v>0</v>
      </c>
      <c r="R13" s="169"/>
    </row>
    <row r="14" spans="1:18" ht="155.25" customHeight="1">
      <c r="A14" s="107" t="s">
        <v>156</v>
      </c>
      <c r="B14" s="196" t="s">
        <v>211</v>
      </c>
      <c r="C14" s="176" t="s">
        <v>23</v>
      </c>
      <c r="D14" s="195">
        <v>3101</v>
      </c>
      <c r="E14" s="195">
        <v>3101</v>
      </c>
      <c r="F14" s="195">
        <f t="shared" si="0"/>
        <v>100</v>
      </c>
      <c r="G14" s="195">
        <v>12475.8</v>
      </c>
      <c r="H14" s="195">
        <v>12475.8</v>
      </c>
      <c r="I14" s="195">
        <v>12475.8</v>
      </c>
      <c r="J14" s="195">
        <f t="shared" si="1"/>
        <v>100</v>
      </c>
      <c r="K14" s="195"/>
      <c r="L14" s="195"/>
      <c r="M14" s="195">
        <f t="shared" si="2"/>
        <v>0</v>
      </c>
      <c r="N14" s="195"/>
      <c r="O14" s="195"/>
      <c r="P14" s="195"/>
      <c r="Q14" s="195">
        <f t="shared" si="3"/>
        <v>0</v>
      </c>
      <c r="R14" s="169"/>
    </row>
    <row r="15" spans="1:18" ht="10.5" customHeight="1">
      <c r="A15" s="107" t="s">
        <v>158</v>
      </c>
      <c r="B15" s="196" t="s">
        <v>212</v>
      </c>
      <c r="C15" s="176" t="s">
        <v>24</v>
      </c>
      <c r="D15" s="195">
        <v>3101</v>
      </c>
      <c r="E15" s="195">
        <v>3101</v>
      </c>
      <c r="F15" s="195">
        <f t="shared" si="0"/>
        <v>100</v>
      </c>
      <c r="G15" s="195">
        <v>12475.8</v>
      </c>
      <c r="H15" s="195">
        <v>12475.8</v>
      </c>
      <c r="I15" s="195">
        <v>12475.8</v>
      </c>
      <c r="J15" s="195">
        <f t="shared" si="1"/>
        <v>100</v>
      </c>
      <c r="K15" s="195"/>
      <c r="L15" s="195"/>
      <c r="M15" s="195">
        <f t="shared" si="2"/>
        <v>0</v>
      </c>
      <c r="N15" s="195"/>
      <c r="O15" s="195"/>
      <c r="P15" s="195"/>
      <c r="Q15" s="195">
        <f t="shared" si="3"/>
        <v>0</v>
      </c>
      <c r="R15" s="169"/>
    </row>
    <row r="16" spans="1:18" ht="37.5" customHeight="1">
      <c r="A16" s="107" t="s">
        <v>256</v>
      </c>
      <c r="B16" s="196" t="s">
        <v>213</v>
      </c>
      <c r="C16" s="176" t="s">
        <v>25</v>
      </c>
      <c r="D16" s="195">
        <v>11500</v>
      </c>
      <c r="E16" s="195">
        <v>11500</v>
      </c>
      <c r="F16" s="195">
        <f t="shared" si="0"/>
        <v>100</v>
      </c>
      <c r="G16" s="195">
        <v>12152.5</v>
      </c>
      <c r="H16" s="195">
        <v>12152.5</v>
      </c>
      <c r="I16" s="195">
        <v>12152.5</v>
      </c>
      <c r="J16" s="195">
        <f t="shared" si="1"/>
        <v>100</v>
      </c>
      <c r="K16" s="195"/>
      <c r="L16" s="195"/>
      <c r="M16" s="195">
        <f t="shared" si="2"/>
        <v>0</v>
      </c>
      <c r="N16" s="195"/>
      <c r="O16" s="195"/>
      <c r="P16" s="195"/>
      <c r="Q16" s="195">
        <f t="shared" si="3"/>
        <v>0</v>
      </c>
      <c r="R16" s="169"/>
    </row>
    <row r="17" spans="1:18" ht="9.75" customHeight="1">
      <c r="A17" s="107" t="s">
        <v>159</v>
      </c>
      <c r="B17" s="196" t="s">
        <v>214</v>
      </c>
      <c r="C17" s="176" t="s">
        <v>26</v>
      </c>
      <c r="D17" s="195">
        <v>11500</v>
      </c>
      <c r="E17" s="195">
        <v>11500</v>
      </c>
      <c r="F17" s="195">
        <f t="shared" si="0"/>
        <v>100</v>
      </c>
      <c r="G17" s="195">
        <v>12152.5</v>
      </c>
      <c r="H17" s="195">
        <v>12152.5</v>
      </c>
      <c r="I17" s="195">
        <v>12152.5</v>
      </c>
      <c r="J17" s="195">
        <f t="shared" si="1"/>
        <v>100</v>
      </c>
      <c r="K17" s="195"/>
      <c r="L17" s="195"/>
      <c r="M17" s="195">
        <f t="shared" si="2"/>
        <v>0</v>
      </c>
      <c r="N17" s="195"/>
      <c r="O17" s="195"/>
      <c r="P17" s="195"/>
      <c r="Q17" s="195">
        <f t="shared" si="3"/>
        <v>0</v>
      </c>
      <c r="R17" s="169"/>
    </row>
    <row r="18" spans="1:18" ht="40.5" customHeight="1">
      <c r="A18" s="107" t="s">
        <v>257</v>
      </c>
      <c r="B18" s="196" t="s">
        <v>215</v>
      </c>
      <c r="C18" s="176" t="s">
        <v>27</v>
      </c>
      <c r="D18" s="195">
        <v>8</v>
      </c>
      <c r="E18" s="195">
        <v>8</v>
      </c>
      <c r="F18" s="195">
        <f t="shared" si="0"/>
        <v>100</v>
      </c>
      <c r="G18" s="195">
        <v>227.3</v>
      </c>
      <c r="H18" s="195">
        <v>227.3</v>
      </c>
      <c r="I18" s="195">
        <v>227.3</v>
      </c>
      <c r="J18" s="195">
        <f t="shared" si="1"/>
        <v>100</v>
      </c>
      <c r="K18" s="195"/>
      <c r="L18" s="195"/>
      <c r="M18" s="195">
        <f t="shared" si="2"/>
        <v>0</v>
      </c>
      <c r="N18" s="195"/>
      <c r="O18" s="195"/>
      <c r="P18" s="195"/>
      <c r="Q18" s="195">
        <f t="shared" si="3"/>
        <v>0</v>
      </c>
      <c r="R18" s="169"/>
    </row>
    <row r="19" spans="1:17" ht="18" customHeight="1">
      <c r="A19" s="107" t="s">
        <v>160</v>
      </c>
      <c r="B19" s="196" t="s">
        <v>216</v>
      </c>
      <c r="C19" s="176" t="s">
        <v>28</v>
      </c>
      <c r="D19" s="195">
        <v>8</v>
      </c>
      <c r="E19" s="195">
        <v>8</v>
      </c>
      <c r="F19" s="195">
        <f t="shared" si="0"/>
        <v>100</v>
      </c>
      <c r="G19" s="195">
        <v>227.3</v>
      </c>
      <c r="H19" s="195">
        <v>227.3</v>
      </c>
      <c r="I19" s="195">
        <v>227.3</v>
      </c>
      <c r="J19" s="195">
        <f t="shared" si="1"/>
        <v>100</v>
      </c>
      <c r="K19" s="195"/>
      <c r="L19" s="195"/>
      <c r="M19" s="195">
        <f t="shared" si="2"/>
        <v>0</v>
      </c>
      <c r="N19" s="195"/>
      <c r="O19" s="195"/>
      <c r="P19" s="195"/>
      <c r="Q19" s="195">
        <f t="shared" si="3"/>
        <v>0</v>
      </c>
    </row>
    <row r="20" spans="1:17" ht="48" customHeight="1">
      <c r="A20" s="197" t="s">
        <v>161</v>
      </c>
      <c r="B20" s="190" t="s">
        <v>217</v>
      </c>
      <c r="C20" s="176" t="s">
        <v>29</v>
      </c>
      <c r="D20" s="182">
        <v>70</v>
      </c>
      <c r="E20" s="182">
        <v>70</v>
      </c>
      <c r="F20" s="195">
        <f t="shared" si="0"/>
        <v>100</v>
      </c>
      <c r="G20" s="182">
        <v>122.1</v>
      </c>
      <c r="H20" s="182">
        <v>122.1</v>
      </c>
      <c r="I20" s="182">
        <v>122.1</v>
      </c>
      <c r="J20" s="195">
        <f t="shared" si="1"/>
        <v>100</v>
      </c>
      <c r="K20" s="182"/>
      <c r="L20" s="182"/>
      <c r="M20" s="195">
        <f t="shared" si="2"/>
        <v>0</v>
      </c>
      <c r="N20" s="182"/>
      <c r="O20" s="182"/>
      <c r="P20" s="182"/>
      <c r="Q20" s="195">
        <f t="shared" si="3"/>
        <v>0</v>
      </c>
    </row>
    <row r="21" spans="1:17" ht="18" customHeight="1">
      <c r="A21" s="107" t="s">
        <v>162</v>
      </c>
      <c r="B21" s="190" t="s">
        <v>219</v>
      </c>
      <c r="C21" s="176" t="s">
        <v>30</v>
      </c>
      <c r="D21" s="182">
        <v>70</v>
      </c>
      <c r="E21" s="182">
        <v>70</v>
      </c>
      <c r="F21" s="195">
        <f t="shared" si="0"/>
        <v>100</v>
      </c>
      <c r="G21" s="182">
        <v>122.1</v>
      </c>
      <c r="H21" s="182">
        <v>122.1</v>
      </c>
      <c r="I21" s="182">
        <v>122.1</v>
      </c>
      <c r="J21" s="195">
        <f t="shared" si="1"/>
        <v>100</v>
      </c>
      <c r="K21" s="182"/>
      <c r="L21" s="182"/>
      <c r="M21" s="195">
        <f t="shared" si="2"/>
        <v>0</v>
      </c>
      <c r="N21" s="182"/>
      <c r="O21" s="182"/>
      <c r="P21" s="182"/>
      <c r="Q21" s="195">
        <f t="shared" si="3"/>
        <v>0</v>
      </c>
    </row>
    <row r="22" spans="1:17" ht="28.5" customHeight="1">
      <c r="A22" s="107" t="s">
        <v>163</v>
      </c>
      <c r="B22" s="190" t="s">
        <v>218</v>
      </c>
      <c r="C22" s="176" t="s">
        <v>31</v>
      </c>
      <c r="D22" s="182">
        <v>3207</v>
      </c>
      <c r="E22" s="182">
        <v>3207</v>
      </c>
      <c r="F22" s="195">
        <f t="shared" si="0"/>
        <v>100</v>
      </c>
      <c r="G22" s="182">
        <v>566</v>
      </c>
      <c r="H22" s="182">
        <v>566</v>
      </c>
      <c r="I22" s="182">
        <v>566</v>
      </c>
      <c r="J22" s="195">
        <f t="shared" si="1"/>
        <v>100</v>
      </c>
      <c r="K22" s="182"/>
      <c r="L22" s="182"/>
      <c r="M22" s="195">
        <f t="shared" si="2"/>
        <v>0</v>
      </c>
      <c r="N22" s="182"/>
      <c r="O22" s="182"/>
      <c r="P22" s="182"/>
      <c r="Q22" s="195">
        <f t="shared" si="3"/>
        <v>0</v>
      </c>
    </row>
    <row r="23" spans="1:17" ht="18" customHeight="1">
      <c r="A23" s="107" t="s">
        <v>164</v>
      </c>
      <c r="B23" s="190" t="s">
        <v>220</v>
      </c>
      <c r="C23" s="176" t="s">
        <v>32</v>
      </c>
      <c r="D23" s="182">
        <v>3207</v>
      </c>
      <c r="E23" s="182">
        <v>3207</v>
      </c>
      <c r="F23" s="195">
        <f t="shared" si="0"/>
        <v>100</v>
      </c>
      <c r="G23" s="182">
        <v>566</v>
      </c>
      <c r="H23" s="182">
        <v>566</v>
      </c>
      <c r="I23" s="182">
        <v>566</v>
      </c>
      <c r="J23" s="195">
        <f t="shared" si="1"/>
        <v>100</v>
      </c>
      <c r="K23" s="182"/>
      <c r="L23" s="182"/>
      <c r="M23" s="195">
        <f t="shared" si="2"/>
        <v>0</v>
      </c>
      <c r="N23" s="182"/>
      <c r="O23" s="182"/>
      <c r="P23" s="182"/>
      <c r="Q23" s="195">
        <f t="shared" si="3"/>
        <v>0</v>
      </c>
    </row>
    <row r="24" spans="1:17" ht="27.75" customHeight="1">
      <c r="A24" s="107" t="s">
        <v>165</v>
      </c>
      <c r="B24" s="190" t="s">
        <v>221</v>
      </c>
      <c r="C24" s="176" t="s">
        <v>48</v>
      </c>
      <c r="D24" s="182">
        <v>2985</v>
      </c>
      <c r="E24" s="182">
        <v>2985</v>
      </c>
      <c r="F24" s="195">
        <f t="shared" si="0"/>
        <v>100</v>
      </c>
      <c r="G24" s="182">
        <v>14337.1</v>
      </c>
      <c r="H24" s="182">
        <v>14337.1</v>
      </c>
      <c r="I24" s="182">
        <v>14337.1</v>
      </c>
      <c r="J24" s="195">
        <f t="shared" si="1"/>
        <v>100</v>
      </c>
      <c r="K24" s="182"/>
      <c r="L24" s="182"/>
      <c r="M24" s="195">
        <f t="shared" si="2"/>
        <v>0</v>
      </c>
      <c r="N24" s="182"/>
      <c r="O24" s="182"/>
      <c r="P24" s="182"/>
      <c r="Q24" s="195">
        <f t="shared" si="3"/>
        <v>0</v>
      </c>
    </row>
    <row r="25" spans="1:17" ht="18.75" customHeight="1">
      <c r="A25" s="107" t="s">
        <v>166</v>
      </c>
      <c r="B25" s="190" t="s">
        <v>222</v>
      </c>
      <c r="C25" s="176" t="s">
        <v>49</v>
      </c>
      <c r="D25" s="182">
        <v>2985</v>
      </c>
      <c r="E25" s="182">
        <v>2985</v>
      </c>
      <c r="F25" s="195">
        <f t="shared" si="0"/>
        <v>100</v>
      </c>
      <c r="G25" s="182">
        <v>14337.1</v>
      </c>
      <c r="H25" s="182">
        <v>14337.1</v>
      </c>
      <c r="I25" s="182">
        <v>14337.1</v>
      </c>
      <c r="J25" s="195">
        <f t="shared" si="1"/>
        <v>100</v>
      </c>
      <c r="K25" s="182"/>
      <c r="L25" s="182"/>
      <c r="M25" s="195">
        <f t="shared" si="2"/>
        <v>0</v>
      </c>
      <c r="N25" s="182"/>
      <c r="O25" s="182"/>
      <c r="P25" s="182"/>
      <c r="Q25" s="195">
        <f t="shared" si="3"/>
        <v>0</v>
      </c>
    </row>
    <row r="26" spans="1:17" ht="48" customHeight="1">
      <c r="A26" s="107" t="s">
        <v>167</v>
      </c>
      <c r="B26" s="190" t="s">
        <v>223</v>
      </c>
      <c r="C26" s="176" t="s">
        <v>50</v>
      </c>
      <c r="D26" s="182">
        <v>58936</v>
      </c>
      <c r="E26" s="182">
        <v>58936</v>
      </c>
      <c r="F26" s="195">
        <f t="shared" si="0"/>
        <v>100</v>
      </c>
      <c r="G26" s="182">
        <v>4391.7</v>
      </c>
      <c r="H26" s="182">
        <v>4391.7</v>
      </c>
      <c r="I26" s="182">
        <v>4391.7</v>
      </c>
      <c r="J26" s="195">
        <f t="shared" si="1"/>
        <v>100</v>
      </c>
      <c r="K26" s="182"/>
      <c r="L26" s="182"/>
      <c r="M26" s="195">
        <f t="shared" si="2"/>
        <v>0</v>
      </c>
      <c r="N26" s="182"/>
      <c r="O26" s="182"/>
      <c r="P26" s="182"/>
      <c r="Q26" s="195">
        <f t="shared" si="3"/>
        <v>0</v>
      </c>
    </row>
    <row r="27" spans="1:17" ht="9" customHeight="1">
      <c r="A27" s="107" t="s">
        <v>168</v>
      </c>
      <c r="B27" s="190" t="s">
        <v>224</v>
      </c>
      <c r="C27" s="176" t="s">
        <v>51</v>
      </c>
      <c r="D27" s="182">
        <v>58936</v>
      </c>
      <c r="E27" s="182">
        <v>58936</v>
      </c>
      <c r="F27" s="195">
        <f t="shared" si="0"/>
        <v>100</v>
      </c>
      <c r="G27" s="182">
        <v>4391.7</v>
      </c>
      <c r="H27" s="182">
        <v>4391.7</v>
      </c>
      <c r="I27" s="182">
        <v>4391.7</v>
      </c>
      <c r="J27" s="195">
        <f t="shared" si="1"/>
        <v>100</v>
      </c>
      <c r="K27" s="182"/>
      <c r="L27" s="182"/>
      <c r="M27" s="195">
        <f t="shared" si="2"/>
        <v>0</v>
      </c>
      <c r="N27" s="182"/>
      <c r="O27" s="182"/>
      <c r="P27" s="182"/>
      <c r="Q27" s="195">
        <f t="shared" si="3"/>
        <v>0</v>
      </c>
    </row>
    <row r="28" spans="1:17" ht="27.75" customHeight="1">
      <c r="A28" s="107" t="s">
        <v>169</v>
      </c>
      <c r="B28" s="190" t="s">
        <v>225</v>
      </c>
      <c r="C28" s="176" t="s">
        <v>52</v>
      </c>
      <c r="D28" s="172" t="s">
        <v>170</v>
      </c>
      <c r="E28" s="172" t="s">
        <v>170</v>
      </c>
      <c r="F28" s="195"/>
      <c r="G28" s="172" t="s">
        <v>170</v>
      </c>
      <c r="H28" s="172" t="s">
        <v>170</v>
      </c>
      <c r="I28" s="172" t="s">
        <v>170</v>
      </c>
      <c r="J28" s="172"/>
      <c r="K28" s="182"/>
      <c r="L28" s="182"/>
      <c r="M28" s="195">
        <f t="shared" si="2"/>
        <v>0</v>
      </c>
      <c r="N28" s="182"/>
      <c r="O28" s="182"/>
      <c r="P28" s="182"/>
      <c r="Q28" s="195">
        <f t="shared" si="3"/>
        <v>0</v>
      </c>
    </row>
    <row r="29" spans="1:17" ht="18.75" customHeight="1">
      <c r="A29" s="107" t="s">
        <v>171</v>
      </c>
      <c r="B29" s="190" t="s">
        <v>226</v>
      </c>
      <c r="C29" s="176">
        <v>19</v>
      </c>
      <c r="D29" s="172" t="s">
        <v>170</v>
      </c>
      <c r="E29" s="172" t="s">
        <v>170</v>
      </c>
      <c r="F29" s="195"/>
      <c r="G29" s="172" t="s">
        <v>170</v>
      </c>
      <c r="H29" s="172" t="s">
        <v>170</v>
      </c>
      <c r="I29" s="172" t="s">
        <v>170</v>
      </c>
      <c r="J29" s="172"/>
      <c r="K29" s="182"/>
      <c r="L29" s="182"/>
      <c r="M29" s="195">
        <f t="shared" si="2"/>
        <v>0</v>
      </c>
      <c r="N29" s="182"/>
      <c r="O29" s="182"/>
      <c r="P29" s="182"/>
      <c r="Q29" s="195">
        <f t="shared" si="3"/>
        <v>0</v>
      </c>
    </row>
    <row r="30" spans="1:17" ht="18" customHeight="1">
      <c r="A30" s="107" t="s">
        <v>172</v>
      </c>
      <c r="B30" s="190" t="s">
        <v>227</v>
      </c>
      <c r="C30" s="176">
        <v>20</v>
      </c>
      <c r="D30" s="172" t="s">
        <v>170</v>
      </c>
      <c r="E30" s="172" t="s">
        <v>170</v>
      </c>
      <c r="F30" s="195"/>
      <c r="G30" s="172" t="s">
        <v>170</v>
      </c>
      <c r="H30" s="172" t="s">
        <v>170</v>
      </c>
      <c r="I30" s="172" t="s">
        <v>170</v>
      </c>
      <c r="J30" s="172"/>
      <c r="K30" s="182"/>
      <c r="L30" s="182"/>
      <c r="M30" s="195">
        <f t="shared" si="2"/>
        <v>0</v>
      </c>
      <c r="N30" s="182"/>
      <c r="O30" s="182"/>
      <c r="P30" s="182"/>
      <c r="Q30" s="195">
        <f t="shared" si="3"/>
        <v>0</v>
      </c>
    </row>
    <row r="31" spans="1:17" ht="18.75" customHeight="1">
      <c r="A31" s="107" t="s">
        <v>173</v>
      </c>
      <c r="B31" s="190" t="s">
        <v>228</v>
      </c>
      <c r="C31" s="176">
        <v>21</v>
      </c>
      <c r="D31" s="172" t="s">
        <v>170</v>
      </c>
      <c r="E31" s="172" t="s">
        <v>170</v>
      </c>
      <c r="F31" s="195"/>
      <c r="G31" s="172" t="s">
        <v>170</v>
      </c>
      <c r="H31" s="172" t="s">
        <v>170</v>
      </c>
      <c r="I31" s="172" t="s">
        <v>170</v>
      </c>
      <c r="J31" s="172"/>
      <c r="K31" s="182"/>
      <c r="L31" s="182"/>
      <c r="M31" s="195">
        <f t="shared" si="2"/>
        <v>0</v>
      </c>
      <c r="N31" s="182"/>
      <c r="O31" s="182"/>
      <c r="P31" s="182"/>
      <c r="Q31" s="195">
        <f t="shared" si="3"/>
        <v>0</v>
      </c>
    </row>
    <row r="32" spans="1:17" ht="18" customHeight="1">
      <c r="A32" s="107" t="s">
        <v>174</v>
      </c>
      <c r="B32" s="190" t="s">
        <v>229</v>
      </c>
      <c r="C32" s="176">
        <v>22</v>
      </c>
      <c r="D32" s="172" t="s">
        <v>170</v>
      </c>
      <c r="E32" s="172" t="s">
        <v>170</v>
      </c>
      <c r="F32" s="195"/>
      <c r="G32" s="172" t="s">
        <v>170</v>
      </c>
      <c r="H32" s="172" t="s">
        <v>170</v>
      </c>
      <c r="I32" s="172" t="s">
        <v>170</v>
      </c>
      <c r="J32" s="172"/>
      <c r="K32" s="182"/>
      <c r="L32" s="182"/>
      <c r="M32" s="195">
        <f t="shared" si="2"/>
        <v>0</v>
      </c>
      <c r="N32" s="182"/>
      <c r="O32" s="182"/>
      <c r="P32" s="182"/>
      <c r="Q32" s="195">
        <f t="shared" si="3"/>
        <v>0</v>
      </c>
    </row>
    <row r="33" spans="1:17" ht="9.75" customHeight="1">
      <c r="A33" s="198" t="s">
        <v>175</v>
      </c>
      <c r="B33" s="190" t="s">
        <v>230</v>
      </c>
      <c r="C33" s="176">
        <v>23</v>
      </c>
      <c r="D33" s="172" t="s">
        <v>170</v>
      </c>
      <c r="E33" s="172" t="s">
        <v>170</v>
      </c>
      <c r="F33" s="195"/>
      <c r="G33" s="172" t="s">
        <v>170</v>
      </c>
      <c r="H33" s="172" t="s">
        <v>170</v>
      </c>
      <c r="I33" s="172" t="s">
        <v>170</v>
      </c>
      <c r="J33" s="172"/>
      <c r="K33" s="182"/>
      <c r="L33" s="182"/>
      <c r="M33" s="195">
        <f t="shared" si="2"/>
        <v>0</v>
      </c>
      <c r="N33" s="182"/>
      <c r="O33" s="182"/>
      <c r="P33" s="182"/>
      <c r="Q33" s="195">
        <f t="shared" si="3"/>
        <v>0</v>
      </c>
    </row>
    <row r="34" spans="1:17" ht="9" customHeight="1">
      <c r="A34" s="198" t="s">
        <v>176</v>
      </c>
      <c r="B34" s="190" t="s">
        <v>231</v>
      </c>
      <c r="C34" s="176">
        <v>24</v>
      </c>
      <c r="D34" s="172" t="s">
        <v>170</v>
      </c>
      <c r="E34" s="172" t="s">
        <v>170</v>
      </c>
      <c r="F34" s="195"/>
      <c r="G34" s="172" t="s">
        <v>170</v>
      </c>
      <c r="H34" s="172" t="s">
        <v>170</v>
      </c>
      <c r="I34" s="172" t="s">
        <v>170</v>
      </c>
      <c r="J34" s="172"/>
      <c r="K34" s="182"/>
      <c r="L34" s="182"/>
      <c r="M34" s="195">
        <f t="shared" si="2"/>
        <v>0</v>
      </c>
      <c r="N34" s="182"/>
      <c r="O34" s="182"/>
      <c r="P34" s="182"/>
      <c r="Q34" s="195">
        <f t="shared" si="3"/>
        <v>0</v>
      </c>
    </row>
    <row r="35" spans="1:17" ht="9.75" customHeight="1">
      <c r="A35" s="198" t="s">
        <v>177</v>
      </c>
      <c r="B35" s="190" t="s">
        <v>232</v>
      </c>
      <c r="C35" s="176">
        <v>25</v>
      </c>
      <c r="D35" s="172" t="s">
        <v>170</v>
      </c>
      <c r="E35" s="172" t="s">
        <v>170</v>
      </c>
      <c r="F35" s="195"/>
      <c r="G35" s="172" t="s">
        <v>170</v>
      </c>
      <c r="H35" s="172" t="s">
        <v>170</v>
      </c>
      <c r="I35" s="172" t="s">
        <v>170</v>
      </c>
      <c r="J35" s="172"/>
      <c r="K35" s="182"/>
      <c r="L35" s="182"/>
      <c r="M35" s="195">
        <f t="shared" si="2"/>
        <v>0</v>
      </c>
      <c r="N35" s="182"/>
      <c r="O35" s="182"/>
      <c r="P35" s="182"/>
      <c r="Q35" s="195">
        <f t="shared" si="3"/>
        <v>0</v>
      </c>
    </row>
    <row r="36" spans="1:17" ht="9" customHeight="1">
      <c r="A36" s="198" t="s">
        <v>178</v>
      </c>
      <c r="B36" s="190" t="s">
        <v>233</v>
      </c>
      <c r="C36" s="176">
        <v>26</v>
      </c>
      <c r="D36" s="172" t="s">
        <v>170</v>
      </c>
      <c r="E36" s="172" t="s">
        <v>170</v>
      </c>
      <c r="F36" s="195"/>
      <c r="G36" s="172" t="s">
        <v>170</v>
      </c>
      <c r="H36" s="172" t="s">
        <v>170</v>
      </c>
      <c r="I36" s="172" t="s">
        <v>170</v>
      </c>
      <c r="J36" s="172"/>
      <c r="K36" s="182"/>
      <c r="L36" s="182"/>
      <c r="M36" s="195">
        <f t="shared" si="2"/>
        <v>0</v>
      </c>
      <c r="N36" s="182"/>
      <c r="O36" s="182"/>
      <c r="P36" s="182"/>
      <c r="Q36" s="195">
        <f t="shared" si="3"/>
        <v>0</v>
      </c>
    </row>
    <row r="37" spans="1:17" ht="28.5" customHeight="1">
      <c r="A37" s="107" t="s">
        <v>179</v>
      </c>
      <c r="B37" s="190" t="s">
        <v>234</v>
      </c>
      <c r="C37" s="176">
        <v>27</v>
      </c>
      <c r="D37" s="172" t="s">
        <v>170</v>
      </c>
      <c r="E37" s="172" t="s">
        <v>170</v>
      </c>
      <c r="F37" s="195"/>
      <c r="G37" s="172" t="s">
        <v>170</v>
      </c>
      <c r="H37" s="172" t="s">
        <v>170</v>
      </c>
      <c r="I37" s="172" t="s">
        <v>170</v>
      </c>
      <c r="J37" s="172"/>
      <c r="K37" s="182"/>
      <c r="L37" s="182"/>
      <c r="M37" s="195">
        <f t="shared" si="2"/>
        <v>0</v>
      </c>
      <c r="N37" s="182"/>
      <c r="O37" s="182"/>
      <c r="P37" s="182"/>
      <c r="Q37" s="195">
        <f t="shared" si="3"/>
        <v>0</v>
      </c>
    </row>
    <row r="38" spans="1:17" ht="27.75" customHeight="1">
      <c r="A38" s="107" t="s">
        <v>180</v>
      </c>
      <c r="B38" s="190" t="s">
        <v>235</v>
      </c>
      <c r="C38" s="176">
        <v>28</v>
      </c>
      <c r="D38" s="172" t="s">
        <v>170</v>
      </c>
      <c r="E38" s="172" t="s">
        <v>170</v>
      </c>
      <c r="F38" s="195"/>
      <c r="G38" s="172" t="s">
        <v>170</v>
      </c>
      <c r="H38" s="172" t="s">
        <v>170</v>
      </c>
      <c r="I38" s="172" t="s">
        <v>170</v>
      </c>
      <c r="J38" s="172"/>
      <c r="K38" s="182"/>
      <c r="L38" s="182"/>
      <c r="M38" s="195">
        <f t="shared" si="2"/>
        <v>0</v>
      </c>
      <c r="N38" s="182"/>
      <c r="O38" s="182"/>
      <c r="P38" s="182"/>
      <c r="Q38" s="195">
        <f t="shared" si="3"/>
        <v>0</v>
      </c>
    </row>
    <row r="39" spans="1:17" ht="37.5" customHeight="1">
      <c r="A39" s="197" t="s">
        <v>181</v>
      </c>
      <c r="B39" s="190" t="s">
        <v>236</v>
      </c>
      <c r="C39" s="176" t="s">
        <v>183</v>
      </c>
      <c r="D39" s="182"/>
      <c r="E39" s="182"/>
      <c r="F39" s="195">
        <f aca="true" t="shared" si="4" ref="F39:F44">IF(D39,E39/D39*100,0)</f>
        <v>0</v>
      </c>
      <c r="G39" s="182"/>
      <c r="H39" s="182"/>
      <c r="I39" s="182"/>
      <c r="J39" s="195">
        <f aca="true" t="shared" si="5" ref="J39:J44">IF(H39,I39/H39*100,0)</f>
        <v>0</v>
      </c>
      <c r="K39" s="172" t="s">
        <v>170</v>
      </c>
      <c r="L39" s="172" t="s">
        <v>170</v>
      </c>
      <c r="M39" s="172"/>
      <c r="N39" s="172" t="s">
        <v>170</v>
      </c>
      <c r="O39" s="172" t="s">
        <v>170</v>
      </c>
      <c r="P39" s="172" t="s">
        <v>170</v>
      </c>
      <c r="Q39" s="172"/>
    </row>
    <row r="40" spans="1:17" ht="19.5" customHeight="1">
      <c r="A40" s="107" t="s">
        <v>311</v>
      </c>
      <c r="B40" s="190" t="s">
        <v>237</v>
      </c>
      <c r="C40" s="176" t="s">
        <v>184</v>
      </c>
      <c r="D40" s="182"/>
      <c r="E40" s="182"/>
      <c r="F40" s="195">
        <f t="shared" si="4"/>
        <v>0</v>
      </c>
      <c r="G40" s="182"/>
      <c r="H40" s="182"/>
      <c r="I40" s="182"/>
      <c r="J40" s="195">
        <f t="shared" si="5"/>
        <v>0</v>
      </c>
      <c r="K40" s="172" t="s">
        <v>170</v>
      </c>
      <c r="L40" s="172" t="s">
        <v>170</v>
      </c>
      <c r="M40" s="172"/>
      <c r="N40" s="172" t="s">
        <v>170</v>
      </c>
      <c r="O40" s="172" t="s">
        <v>170</v>
      </c>
      <c r="P40" s="172" t="s">
        <v>170</v>
      </c>
      <c r="Q40" s="172"/>
    </row>
    <row r="41" spans="1:17" ht="48" customHeight="1">
      <c r="A41" s="107" t="s">
        <v>182</v>
      </c>
      <c r="B41" s="190" t="s">
        <v>238</v>
      </c>
      <c r="C41" s="176" t="s">
        <v>185</v>
      </c>
      <c r="D41" s="182"/>
      <c r="E41" s="182"/>
      <c r="F41" s="195">
        <f t="shared" si="4"/>
        <v>0</v>
      </c>
      <c r="G41" s="182"/>
      <c r="H41" s="182"/>
      <c r="I41" s="182"/>
      <c r="J41" s="195">
        <f t="shared" si="5"/>
        <v>0</v>
      </c>
      <c r="K41" s="172" t="s">
        <v>170</v>
      </c>
      <c r="L41" s="172" t="s">
        <v>170</v>
      </c>
      <c r="M41" s="172"/>
      <c r="N41" s="172" t="s">
        <v>170</v>
      </c>
      <c r="O41" s="172" t="s">
        <v>170</v>
      </c>
      <c r="P41" s="172" t="s">
        <v>170</v>
      </c>
      <c r="Q41" s="172"/>
    </row>
    <row r="42" spans="1:17" ht="18" customHeight="1">
      <c r="A42" s="107" t="s">
        <v>198</v>
      </c>
      <c r="B42" s="190" t="s">
        <v>239</v>
      </c>
      <c r="C42" s="176" t="s">
        <v>186</v>
      </c>
      <c r="D42" s="182"/>
      <c r="E42" s="182"/>
      <c r="F42" s="195">
        <f t="shared" si="4"/>
        <v>0</v>
      </c>
      <c r="G42" s="182"/>
      <c r="H42" s="182"/>
      <c r="I42" s="182"/>
      <c r="J42" s="195">
        <f t="shared" si="5"/>
        <v>0</v>
      </c>
      <c r="K42" s="172" t="s">
        <v>170</v>
      </c>
      <c r="L42" s="172" t="s">
        <v>170</v>
      </c>
      <c r="M42" s="172"/>
      <c r="N42" s="172" t="s">
        <v>170</v>
      </c>
      <c r="O42" s="172" t="s">
        <v>170</v>
      </c>
      <c r="P42" s="172" t="s">
        <v>170</v>
      </c>
      <c r="Q42" s="172"/>
    </row>
    <row r="43" spans="1:17" ht="37.5" customHeight="1">
      <c r="A43" s="107" t="s">
        <v>199</v>
      </c>
      <c r="B43" s="190" t="s">
        <v>240</v>
      </c>
      <c r="C43" s="176" t="s">
        <v>187</v>
      </c>
      <c r="D43" s="182"/>
      <c r="E43" s="182"/>
      <c r="F43" s="195">
        <f t="shared" si="4"/>
        <v>0</v>
      </c>
      <c r="G43" s="182"/>
      <c r="H43" s="182"/>
      <c r="I43" s="182"/>
      <c r="J43" s="195">
        <f t="shared" si="5"/>
        <v>0</v>
      </c>
      <c r="K43" s="172" t="s">
        <v>170</v>
      </c>
      <c r="L43" s="172" t="s">
        <v>170</v>
      </c>
      <c r="M43" s="172"/>
      <c r="N43" s="172" t="s">
        <v>170</v>
      </c>
      <c r="O43" s="172" t="s">
        <v>170</v>
      </c>
      <c r="P43" s="172" t="s">
        <v>170</v>
      </c>
      <c r="Q43" s="172"/>
    </row>
    <row r="44" spans="1:17" ht="18" customHeight="1">
      <c r="A44" s="107" t="s">
        <v>200</v>
      </c>
      <c r="B44" s="190" t="s">
        <v>241</v>
      </c>
      <c r="C44" s="176" t="s">
        <v>188</v>
      </c>
      <c r="D44" s="182"/>
      <c r="E44" s="182"/>
      <c r="F44" s="195">
        <f t="shared" si="4"/>
        <v>0</v>
      </c>
      <c r="G44" s="182"/>
      <c r="H44" s="182"/>
      <c r="I44" s="182"/>
      <c r="J44" s="195">
        <f t="shared" si="5"/>
        <v>0</v>
      </c>
      <c r="K44" s="172" t="s">
        <v>170</v>
      </c>
      <c r="L44" s="172" t="s">
        <v>170</v>
      </c>
      <c r="M44" s="172"/>
      <c r="N44" s="172" t="s">
        <v>170</v>
      </c>
      <c r="O44" s="172" t="s">
        <v>170</v>
      </c>
      <c r="P44" s="172" t="s">
        <v>170</v>
      </c>
      <c r="Q44" s="172"/>
    </row>
    <row r="45" spans="1:17" ht="48" customHeight="1">
      <c r="A45" s="107" t="s">
        <v>201</v>
      </c>
      <c r="B45" s="190" t="s">
        <v>242</v>
      </c>
      <c r="C45" s="176" t="s">
        <v>189</v>
      </c>
      <c r="D45" s="172" t="s">
        <v>170</v>
      </c>
      <c r="E45" s="172" t="s">
        <v>170</v>
      </c>
      <c r="F45" s="195"/>
      <c r="G45" s="172" t="s">
        <v>170</v>
      </c>
      <c r="H45" s="172" t="s">
        <v>170</v>
      </c>
      <c r="I45" s="172" t="s">
        <v>170</v>
      </c>
      <c r="J45" s="172"/>
      <c r="K45" s="182"/>
      <c r="L45" s="182"/>
      <c r="M45" s="195">
        <f aca="true" t="shared" si="6" ref="M45:M52">IF(K45,L45/K45*100,0)</f>
        <v>0</v>
      </c>
      <c r="N45" s="182"/>
      <c r="O45" s="182"/>
      <c r="P45" s="182"/>
      <c r="Q45" s="195">
        <f aca="true" t="shared" si="7" ref="Q45:Q53">IF(O45,P45/O45*100,0)</f>
        <v>0</v>
      </c>
    </row>
    <row r="46" spans="1:17" ht="18.75" customHeight="1">
      <c r="A46" s="107" t="s">
        <v>206</v>
      </c>
      <c r="B46" s="190" t="s">
        <v>243</v>
      </c>
      <c r="C46" s="176" t="s">
        <v>190</v>
      </c>
      <c r="D46" s="172" t="s">
        <v>170</v>
      </c>
      <c r="E46" s="172" t="s">
        <v>170</v>
      </c>
      <c r="F46" s="195"/>
      <c r="G46" s="172" t="s">
        <v>170</v>
      </c>
      <c r="H46" s="172" t="s">
        <v>170</v>
      </c>
      <c r="I46" s="172" t="s">
        <v>170</v>
      </c>
      <c r="J46" s="172"/>
      <c r="K46" s="182"/>
      <c r="L46" s="182"/>
      <c r="M46" s="195">
        <f t="shared" si="6"/>
        <v>0</v>
      </c>
      <c r="N46" s="182"/>
      <c r="O46" s="182"/>
      <c r="P46" s="182"/>
      <c r="Q46" s="195">
        <f t="shared" si="7"/>
        <v>0</v>
      </c>
    </row>
    <row r="47" spans="1:17" ht="9" customHeight="1">
      <c r="A47" s="107" t="s">
        <v>202</v>
      </c>
      <c r="B47" s="190" t="s">
        <v>244</v>
      </c>
      <c r="C47" s="176" t="s">
        <v>191</v>
      </c>
      <c r="D47" s="172" t="s">
        <v>170</v>
      </c>
      <c r="E47" s="172" t="s">
        <v>170</v>
      </c>
      <c r="F47" s="195"/>
      <c r="G47" s="172" t="s">
        <v>170</v>
      </c>
      <c r="H47" s="172" t="s">
        <v>170</v>
      </c>
      <c r="I47" s="172" t="s">
        <v>170</v>
      </c>
      <c r="J47" s="172"/>
      <c r="K47" s="182"/>
      <c r="L47" s="182"/>
      <c r="M47" s="195">
        <f t="shared" si="6"/>
        <v>0</v>
      </c>
      <c r="N47" s="182"/>
      <c r="O47" s="182"/>
      <c r="P47" s="182"/>
      <c r="Q47" s="195">
        <f t="shared" si="7"/>
        <v>0</v>
      </c>
    </row>
    <row r="48" spans="1:17" ht="9" customHeight="1">
      <c r="A48" s="107" t="s">
        <v>203</v>
      </c>
      <c r="B48" s="190" t="s">
        <v>245</v>
      </c>
      <c r="C48" s="176" t="s">
        <v>192</v>
      </c>
      <c r="D48" s="172" t="s">
        <v>170</v>
      </c>
      <c r="E48" s="172" t="s">
        <v>170</v>
      </c>
      <c r="F48" s="195"/>
      <c r="G48" s="172" t="s">
        <v>170</v>
      </c>
      <c r="H48" s="172" t="s">
        <v>170</v>
      </c>
      <c r="I48" s="172" t="s">
        <v>170</v>
      </c>
      <c r="J48" s="172"/>
      <c r="K48" s="182"/>
      <c r="L48" s="182"/>
      <c r="M48" s="195">
        <f t="shared" si="6"/>
        <v>0</v>
      </c>
      <c r="N48" s="182"/>
      <c r="O48" s="182"/>
      <c r="P48" s="182"/>
      <c r="Q48" s="195">
        <f t="shared" si="7"/>
        <v>0</v>
      </c>
    </row>
    <row r="49" spans="1:17" ht="47.25" customHeight="1">
      <c r="A49" s="107" t="s">
        <v>204</v>
      </c>
      <c r="B49" s="190" t="s">
        <v>246</v>
      </c>
      <c r="C49" s="176" t="s">
        <v>193</v>
      </c>
      <c r="D49" s="172" t="s">
        <v>170</v>
      </c>
      <c r="E49" s="172" t="s">
        <v>170</v>
      </c>
      <c r="F49" s="195"/>
      <c r="G49" s="172" t="s">
        <v>170</v>
      </c>
      <c r="H49" s="172" t="s">
        <v>170</v>
      </c>
      <c r="I49" s="172" t="s">
        <v>170</v>
      </c>
      <c r="J49" s="172"/>
      <c r="K49" s="182"/>
      <c r="L49" s="182"/>
      <c r="M49" s="195">
        <f t="shared" si="6"/>
        <v>0</v>
      </c>
      <c r="N49" s="182"/>
      <c r="O49" s="182"/>
      <c r="P49" s="182"/>
      <c r="Q49" s="195">
        <f t="shared" si="7"/>
        <v>0</v>
      </c>
    </row>
    <row r="50" spans="1:17" ht="18" customHeight="1">
      <c r="A50" s="107" t="s">
        <v>205</v>
      </c>
      <c r="B50" s="190" t="s">
        <v>247</v>
      </c>
      <c r="C50" s="176" t="s">
        <v>194</v>
      </c>
      <c r="D50" s="172" t="s">
        <v>170</v>
      </c>
      <c r="E50" s="172" t="s">
        <v>170</v>
      </c>
      <c r="F50" s="195"/>
      <c r="G50" s="172" t="s">
        <v>170</v>
      </c>
      <c r="H50" s="172" t="s">
        <v>170</v>
      </c>
      <c r="I50" s="172" t="s">
        <v>170</v>
      </c>
      <c r="J50" s="172"/>
      <c r="K50" s="182"/>
      <c r="L50" s="182"/>
      <c r="M50" s="195">
        <f t="shared" si="6"/>
        <v>0</v>
      </c>
      <c r="N50" s="182"/>
      <c r="O50" s="182"/>
      <c r="P50" s="182"/>
      <c r="Q50" s="195">
        <f t="shared" si="7"/>
        <v>0</v>
      </c>
    </row>
    <row r="51" spans="1:17" ht="10.5" customHeight="1">
      <c r="A51" s="107" t="s">
        <v>207</v>
      </c>
      <c r="B51" s="190" t="s">
        <v>248</v>
      </c>
      <c r="C51" s="176" t="s">
        <v>195</v>
      </c>
      <c r="D51" s="172" t="s">
        <v>170</v>
      </c>
      <c r="E51" s="172" t="s">
        <v>170</v>
      </c>
      <c r="F51" s="195"/>
      <c r="G51" s="172" t="s">
        <v>170</v>
      </c>
      <c r="H51" s="172" t="s">
        <v>170</v>
      </c>
      <c r="I51" s="172" t="s">
        <v>170</v>
      </c>
      <c r="J51" s="172"/>
      <c r="K51" s="182"/>
      <c r="L51" s="182"/>
      <c r="M51" s="195">
        <f t="shared" si="6"/>
        <v>0</v>
      </c>
      <c r="N51" s="182"/>
      <c r="O51" s="182"/>
      <c r="P51" s="182"/>
      <c r="Q51" s="195">
        <f t="shared" si="7"/>
        <v>0</v>
      </c>
    </row>
    <row r="52" spans="1:17" ht="10.5" customHeight="1">
      <c r="A52" s="198" t="s">
        <v>208</v>
      </c>
      <c r="B52" s="190" t="s">
        <v>249</v>
      </c>
      <c r="C52" s="176" t="s">
        <v>196</v>
      </c>
      <c r="D52" s="172" t="s">
        <v>170</v>
      </c>
      <c r="E52" s="172" t="s">
        <v>170</v>
      </c>
      <c r="F52" s="195"/>
      <c r="G52" s="172" t="s">
        <v>170</v>
      </c>
      <c r="H52" s="172" t="s">
        <v>170</v>
      </c>
      <c r="I52" s="172" t="s">
        <v>170</v>
      </c>
      <c r="J52" s="172"/>
      <c r="K52" s="182"/>
      <c r="L52" s="182"/>
      <c r="M52" s="195">
        <f t="shared" si="6"/>
        <v>0</v>
      </c>
      <c r="N52" s="182"/>
      <c r="O52" s="182"/>
      <c r="P52" s="182"/>
      <c r="Q52" s="195">
        <f t="shared" si="7"/>
        <v>0</v>
      </c>
    </row>
    <row r="53" spans="1:17" ht="9.75" customHeight="1">
      <c r="A53" s="107" t="s">
        <v>209</v>
      </c>
      <c r="B53" s="190" t="s">
        <v>250</v>
      </c>
      <c r="C53" s="176" t="s">
        <v>197</v>
      </c>
      <c r="D53" s="172" t="s">
        <v>170</v>
      </c>
      <c r="E53" s="172" t="s">
        <v>170</v>
      </c>
      <c r="F53" s="195"/>
      <c r="G53" s="181">
        <v>4277.4</v>
      </c>
      <c r="H53" s="181">
        <v>4277.4</v>
      </c>
      <c r="I53" s="181">
        <v>4277.4</v>
      </c>
      <c r="J53" s="195">
        <f>IF(H53,I53/H53*100,0)</f>
        <v>100</v>
      </c>
      <c r="K53" s="172" t="s">
        <v>170</v>
      </c>
      <c r="L53" s="172" t="s">
        <v>170</v>
      </c>
      <c r="M53" s="172"/>
      <c r="N53" s="182"/>
      <c r="O53" s="182"/>
      <c r="P53" s="182"/>
      <c r="Q53" s="195">
        <f t="shared" si="7"/>
        <v>0</v>
      </c>
    </row>
    <row r="54" spans="1:17" ht="11.25">
      <c r="A54" s="183"/>
      <c r="B54" s="191"/>
      <c r="C54" s="173"/>
      <c r="D54" s="170"/>
      <c r="E54" s="170"/>
      <c r="F54" s="170"/>
      <c r="G54" s="170"/>
      <c r="H54" s="170"/>
      <c r="I54" s="170"/>
      <c r="J54" s="170"/>
      <c r="K54" s="184"/>
      <c r="L54" s="184"/>
      <c r="M54" s="184"/>
      <c r="N54" s="184"/>
      <c r="O54" s="184"/>
      <c r="P54" s="184"/>
      <c r="Q54" s="184"/>
    </row>
    <row r="55" spans="1:17" ht="11.25">
      <c r="A55" s="185" t="s">
        <v>303</v>
      </c>
      <c r="B55" s="191" t="s">
        <v>251</v>
      </c>
      <c r="C55" s="173"/>
      <c r="D55" s="170"/>
      <c r="E55" s="170"/>
      <c r="F55" s="170"/>
      <c r="G55" s="170"/>
      <c r="H55" s="170"/>
      <c r="I55" s="173"/>
      <c r="J55" s="189">
        <v>137105.7</v>
      </c>
      <c r="K55" s="184"/>
      <c r="O55" s="184"/>
      <c r="P55" s="184"/>
      <c r="Q55" s="184"/>
    </row>
    <row r="56" spans="1:17" ht="11.25">
      <c r="A56" t="s">
        <v>304</v>
      </c>
      <c r="B56" s="191" t="s">
        <v>252</v>
      </c>
      <c r="C56" s="173"/>
      <c r="D56" s="170"/>
      <c r="E56" s="170"/>
      <c r="F56" s="170"/>
      <c r="G56" s="170"/>
      <c r="H56" s="170"/>
      <c r="I56" s="170"/>
      <c r="J56" s="188">
        <v>137105.7</v>
      </c>
      <c r="K56" s="184"/>
      <c r="O56" s="184"/>
      <c r="P56" s="184"/>
      <c r="Q56" s="184"/>
    </row>
    <row r="57" spans="1:17" ht="11.25">
      <c r="A57" s="186" t="s">
        <v>312</v>
      </c>
      <c r="B57" s="191" t="s">
        <v>253</v>
      </c>
      <c r="C57" s="173"/>
      <c r="D57" s="170"/>
      <c r="E57" s="170"/>
      <c r="F57" s="170"/>
      <c r="G57" s="170"/>
      <c r="H57" s="170"/>
      <c r="I57" s="170"/>
      <c r="J57" s="187">
        <v>137105.7</v>
      </c>
      <c r="K57" s="184"/>
      <c r="O57" s="184"/>
      <c r="P57" s="184"/>
      <c r="Q57" s="184"/>
    </row>
  </sheetData>
  <sheetProtection/>
  <mergeCells count="12">
    <mergeCell ref="A3:P3"/>
    <mergeCell ref="A4:P4"/>
    <mergeCell ref="A7:A9"/>
    <mergeCell ref="C7:C9"/>
    <mergeCell ref="A1:Q1"/>
    <mergeCell ref="A2:P2"/>
    <mergeCell ref="D8:F8"/>
    <mergeCell ref="G8:J8"/>
    <mergeCell ref="D7:J7"/>
    <mergeCell ref="N8:Q8"/>
    <mergeCell ref="K7:Q7"/>
    <mergeCell ref="K8:M8"/>
  </mergeCells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showZeros="0" zoomScalePageLayoutView="0" workbookViewId="0" topLeftCell="A6">
      <selection activeCell="F27" sqref="F27"/>
    </sheetView>
  </sheetViews>
  <sheetFormatPr defaultColWidth="9.140625" defaultRowHeight="12"/>
  <cols>
    <col min="1" max="1" width="72.00390625" style="86" customWidth="1"/>
    <col min="2" max="2" width="9.140625" style="91" hidden="1" customWidth="1"/>
    <col min="3" max="3" width="4.8515625" style="89" customWidth="1"/>
    <col min="4" max="4" width="18.00390625" style="86" customWidth="1"/>
    <col min="5" max="5" width="21.7109375" style="86" customWidth="1"/>
    <col min="6" max="6" width="16.00390625" style="86" customWidth="1"/>
    <col min="7" max="7" width="18.8515625" style="86" customWidth="1"/>
    <col min="8" max="16384" width="9.28125" style="86" customWidth="1"/>
  </cols>
  <sheetData>
    <row r="1" spans="1:7" ht="27" customHeight="1">
      <c r="A1" s="243" t="s">
        <v>126</v>
      </c>
      <c r="B1" s="243"/>
      <c r="C1" s="243"/>
      <c r="D1" s="243"/>
      <c r="E1" s="243"/>
      <c r="F1" s="243"/>
      <c r="G1" s="243"/>
    </row>
    <row r="2" spans="1:7" ht="10.5" customHeight="1">
      <c r="A2" s="242" t="s">
        <v>86</v>
      </c>
      <c r="B2" s="242"/>
      <c r="C2" s="242"/>
      <c r="D2" s="242"/>
      <c r="E2" s="242"/>
      <c r="F2" s="242"/>
      <c r="G2" s="242"/>
    </row>
    <row r="3" spans="1:7" ht="11.25" customHeight="1">
      <c r="A3" s="242" t="s">
        <v>89</v>
      </c>
      <c r="B3" s="242"/>
      <c r="C3" s="242"/>
      <c r="D3" s="242"/>
      <c r="E3" s="242"/>
      <c r="F3" s="242"/>
      <c r="G3" s="242"/>
    </row>
    <row r="4" spans="1:7" ht="10.5" customHeight="1">
      <c r="A4" s="242" t="s">
        <v>90</v>
      </c>
      <c r="B4" s="242"/>
      <c r="C4" s="242"/>
      <c r="D4" s="242"/>
      <c r="E4" s="242"/>
      <c r="F4" s="242"/>
      <c r="G4" s="242"/>
    </row>
    <row r="5" spans="1:7" ht="12.75" customHeight="1">
      <c r="A5" s="104" t="s">
        <v>87</v>
      </c>
      <c r="D5" s="102"/>
      <c r="F5" s="102"/>
      <c r="G5" s="105" t="s">
        <v>88</v>
      </c>
    </row>
    <row r="6" spans="1:7" s="85" customFormat="1" ht="9.75" customHeight="1">
      <c r="A6" s="108"/>
      <c r="B6" s="118"/>
      <c r="C6" s="119" t="s">
        <v>20</v>
      </c>
      <c r="D6" s="109" t="s">
        <v>78</v>
      </c>
      <c r="E6" s="120" t="s">
        <v>81</v>
      </c>
      <c r="F6" s="109" t="s">
        <v>43</v>
      </c>
      <c r="G6" s="116" t="s">
        <v>44</v>
      </c>
    </row>
    <row r="7" spans="1:7" s="85" customFormat="1" ht="9" customHeight="1">
      <c r="A7" s="109" t="s">
        <v>127</v>
      </c>
      <c r="B7" s="121"/>
      <c r="C7" s="122" t="s">
        <v>33</v>
      </c>
      <c r="D7" s="110" t="s">
        <v>46</v>
      </c>
      <c r="E7" s="111" t="s">
        <v>128</v>
      </c>
      <c r="F7" s="109" t="s">
        <v>45</v>
      </c>
      <c r="G7" s="109" t="s">
        <v>80</v>
      </c>
    </row>
    <row r="8" spans="1:7" s="85" customFormat="1" ht="9" customHeight="1">
      <c r="A8" s="114"/>
      <c r="B8" s="121"/>
      <c r="C8" s="123" t="s">
        <v>34</v>
      </c>
      <c r="D8" s="124"/>
      <c r="E8" s="112" t="s">
        <v>79</v>
      </c>
      <c r="F8" s="124"/>
      <c r="G8" s="109" t="s">
        <v>79</v>
      </c>
    </row>
    <row r="9" spans="1:7" s="85" customFormat="1" ht="10.5" customHeight="1">
      <c r="A9" s="115">
        <v>1</v>
      </c>
      <c r="B9" s="125"/>
      <c r="C9" s="126">
        <v>2</v>
      </c>
      <c r="D9" s="115">
        <v>3</v>
      </c>
      <c r="E9" s="126">
        <v>4</v>
      </c>
      <c r="F9" s="113">
        <v>5</v>
      </c>
      <c r="G9" s="126" t="s">
        <v>82</v>
      </c>
    </row>
    <row r="10" spans="1:7" s="85" customFormat="1" ht="12" hidden="1">
      <c r="A10" s="206" t="s">
        <v>93</v>
      </c>
      <c r="B10" s="221" t="s">
        <v>258</v>
      </c>
      <c r="C10" s="207" t="s">
        <v>98</v>
      </c>
      <c r="D10" s="208"/>
      <c r="E10" s="209">
        <v>36829</v>
      </c>
      <c r="F10" s="210">
        <v>36829</v>
      </c>
      <c r="G10" s="211">
        <v>35867</v>
      </c>
    </row>
    <row r="11" spans="1:7" s="85" customFormat="1" ht="12" hidden="1">
      <c r="A11" s="206" t="s">
        <v>94</v>
      </c>
      <c r="B11" s="221" t="s">
        <v>259</v>
      </c>
      <c r="C11" s="207" t="s">
        <v>98</v>
      </c>
      <c r="D11" s="208"/>
      <c r="E11" s="209">
        <v>2602</v>
      </c>
      <c r="F11" s="210">
        <v>2578</v>
      </c>
      <c r="G11" s="211">
        <v>2457</v>
      </c>
    </row>
    <row r="12" spans="1:7" s="85" customFormat="1" ht="22.5" customHeight="1">
      <c r="A12" s="107" t="s">
        <v>63</v>
      </c>
      <c r="B12" s="125"/>
      <c r="C12" s="126" t="s">
        <v>47</v>
      </c>
      <c r="D12" s="113" t="s">
        <v>83</v>
      </c>
      <c r="E12" s="148">
        <f>IF(E10,E11/E10*100,0)</f>
        <v>7.065084580086345</v>
      </c>
      <c r="F12" s="148">
        <f>IF(F10,F11/F10*100,0)</f>
        <v>6.999918542452958</v>
      </c>
      <c r="G12" s="157">
        <f>IF(G10,G11/G10*100,0)</f>
        <v>6.850308082638637</v>
      </c>
    </row>
    <row r="13" spans="1:7" s="85" customFormat="1" ht="12" hidden="1">
      <c r="A13" s="212" t="s">
        <v>95</v>
      </c>
      <c r="B13" s="221" t="s">
        <v>260</v>
      </c>
      <c r="C13" s="207" t="s">
        <v>98</v>
      </c>
      <c r="D13" s="208"/>
      <c r="E13" s="219">
        <v>2596872</v>
      </c>
      <c r="F13" s="226">
        <v>2596872</v>
      </c>
      <c r="G13" s="227">
        <v>2589069</v>
      </c>
    </row>
    <row r="14" spans="1:7" s="85" customFormat="1" ht="19.5" hidden="1">
      <c r="A14" s="212" t="s">
        <v>305</v>
      </c>
      <c r="B14" s="221" t="s">
        <v>261</v>
      </c>
      <c r="C14" s="207" t="s">
        <v>98</v>
      </c>
      <c r="D14" s="208"/>
      <c r="E14" s="219">
        <v>2290654</v>
      </c>
      <c r="F14" s="226">
        <v>2298232</v>
      </c>
      <c r="G14" s="227">
        <v>2303912</v>
      </c>
    </row>
    <row r="15" spans="1:7" s="85" customFormat="1" ht="18" customHeight="1">
      <c r="A15" s="107" t="s">
        <v>262</v>
      </c>
      <c r="B15" s="125"/>
      <c r="C15" s="126" t="s">
        <v>21</v>
      </c>
      <c r="D15" s="113" t="s">
        <v>83</v>
      </c>
      <c r="E15" s="148">
        <f>IF(E13,E14/E13*100,0)</f>
        <v>88.20819817072231</v>
      </c>
      <c r="F15" s="148">
        <f>IF(F13,F14/F13*100,0)</f>
        <v>88.5000107822026</v>
      </c>
      <c r="G15" s="157">
        <f>IF(G13,G14/G13*100,0)</f>
        <v>88.98611817607024</v>
      </c>
    </row>
    <row r="16" spans="1:7" s="85" customFormat="1" ht="9.75" customHeight="1" hidden="1">
      <c r="A16" s="212" t="s">
        <v>96</v>
      </c>
      <c r="B16" s="221" t="s">
        <v>263</v>
      </c>
      <c r="C16" s="207" t="s">
        <v>98</v>
      </c>
      <c r="D16" s="208"/>
      <c r="E16" s="213"/>
      <c r="F16" s="214"/>
      <c r="G16" s="215"/>
    </row>
    <row r="17" spans="1:7" s="85" customFormat="1" ht="10.5" customHeight="1">
      <c r="A17" s="107" t="s">
        <v>64</v>
      </c>
      <c r="B17" s="125"/>
      <c r="C17" s="127" t="s">
        <v>22</v>
      </c>
      <c r="D17" s="113" t="s">
        <v>85</v>
      </c>
      <c r="E17" s="149">
        <f>IF(E$13,E16/E$13*100000,0)</f>
        <v>0</v>
      </c>
      <c r="F17" s="149">
        <f>IF(F$13,F16/F$13*100000,0)</f>
        <v>0</v>
      </c>
      <c r="G17" s="149">
        <f>IF(G$13,G16/G$13*100000,0)</f>
        <v>0</v>
      </c>
    </row>
    <row r="18" spans="1:7" s="85" customFormat="1" ht="12" hidden="1">
      <c r="A18" s="212" t="s">
        <v>97</v>
      </c>
      <c r="B18" s="221" t="s">
        <v>264</v>
      </c>
      <c r="C18" s="207" t="s">
        <v>98</v>
      </c>
      <c r="D18" s="208"/>
      <c r="E18" s="216">
        <v>17</v>
      </c>
      <c r="F18" s="216">
        <v>20</v>
      </c>
      <c r="G18" s="216">
        <v>19</v>
      </c>
    </row>
    <row r="19" spans="1:7" s="85" customFormat="1" ht="10.5" customHeight="1">
      <c r="A19" s="107" t="s">
        <v>65</v>
      </c>
      <c r="B19" s="125"/>
      <c r="C19" s="126" t="s">
        <v>23</v>
      </c>
      <c r="D19" s="113" t="s">
        <v>85</v>
      </c>
      <c r="E19" s="149">
        <f>IF(E$13,E18/E$13*100000,0)</f>
        <v>0.6546337285780739</v>
      </c>
      <c r="F19" s="149">
        <f>IF(F$13,F18/F$13*100000,0)</f>
        <v>0.7701573277389104</v>
      </c>
      <c r="G19" s="149">
        <f>IF(G$13,G18/G$13*100000,0)</f>
        <v>0.7338545245414472</v>
      </c>
    </row>
    <row r="20" spans="1:7" s="85" customFormat="1" ht="12" customHeight="1" hidden="1">
      <c r="A20" s="212" t="s">
        <v>99</v>
      </c>
      <c r="B20" s="221" t="s">
        <v>265</v>
      </c>
      <c r="C20" s="207" t="s">
        <v>98</v>
      </c>
      <c r="D20" s="208"/>
      <c r="E20" s="216"/>
      <c r="F20" s="216"/>
      <c r="G20" s="216"/>
    </row>
    <row r="21" spans="1:7" s="85" customFormat="1" ht="9" customHeight="1">
      <c r="A21" s="107" t="s">
        <v>66</v>
      </c>
      <c r="B21" s="125"/>
      <c r="C21" s="127" t="s">
        <v>24</v>
      </c>
      <c r="D21" s="113" t="s">
        <v>85</v>
      </c>
      <c r="E21" s="149">
        <f>IF(E$13,E20/E$13*100000,0)</f>
        <v>0</v>
      </c>
      <c r="F21" s="149">
        <f>IF(F$13,F20/F$13*100000,0)</f>
        <v>0</v>
      </c>
      <c r="G21" s="149">
        <f>IF(G$13,G20/G$13*100000,0)</f>
        <v>0</v>
      </c>
    </row>
    <row r="22" spans="1:7" s="85" customFormat="1" ht="12" customHeight="1" hidden="1">
      <c r="A22" s="212" t="s">
        <v>100</v>
      </c>
      <c r="B22" s="221" t="s">
        <v>266</v>
      </c>
      <c r="C22" s="207" t="s">
        <v>98</v>
      </c>
      <c r="D22" s="208"/>
      <c r="E22" s="216">
        <v>5</v>
      </c>
      <c r="F22" s="216">
        <v>6</v>
      </c>
      <c r="G22" s="216">
        <v>19</v>
      </c>
    </row>
    <row r="23" spans="1:7" s="85" customFormat="1" ht="8.25" customHeight="1">
      <c r="A23" s="107" t="s">
        <v>67</v>
      </c>
      <c r="B23" s="125"/>
      <c r="C23" s="126" t="s">
        <v>25</v>
      </c>
      <c r="D23" s="113" t="s">
        <v>129</v>
      </c>
      <c r="E23" s="149">
        <f>IF(E$13,E22/E$13*1000000,0)</f>
        <v>1.925393319347276</v>
      </c>
      <c r="F23" s="149">
        <f>IF(F$13,F22/F$13*1000000,0)</f>
        <v>2.3104719832167313</v>
      </c>
      <c r="G23" s="149">
        <f>IF(G$13,G22/G$13*1000000,0)</f>
        <v>7.338545245414472</v>
      </c>
    </row>
    <row r="24" spans="1:7" s="85" customFormat="1" ht="11.25" customHeight="1" hidden="1">
      <c r="A24" s="212" t="s">
        <v>267</v>
      </c>
      <c r="B24" s="221" t="s">
        <v>314</v>
      </c>
      <c r="C24" s="207" t="s">
        <v>98</v>
      </c>
      <c r="D24" s="208"/>
      <c r="E24" s="216">
        <v>1</v>
      </c>
      <c r="F24" s="216">
        <v>13</v>
      </c>
      <c r="G24" s="216"/>
    </row>
    <row r="25" spans="1:7" s="85" customFormat="1" ht="10.5" customHeight="1">
      <c r="A25" s="193" t="s">
        <v>130</v>
      </c>
      <c r="B25" s="192"/>
      <c r="C25" s="165" t="s">
        <v>26</v>
      </c>
      <c r="D25" s="110" t="s">
        <v>85</v>
      </c>
      <c r="E25" s="149">
        <f>IF(E$13,E24/E$13*100000,0)</f>
        <v>0.038507866386945526</v>
      </c>
      <c r="F25" s="149">
        <f>IF(F$13,F24/F$13*100000,0)</f>
        <v>0.5006022630302919</v>
      </c>
      <c r="G25" s="149">
        <f>IF(G$13,G24/G$13*100000,0)</f>
        <v>0</v>
      </c>
    </row>
    <row r="26" spans="1:7" s="85" customFormat="1" ht="12" hidden="1">
      <c r="A26" s="223" t="s">
        <v>306</v>
      </c>
      <c r="B26" s="207" t="s">
        <v>313</v>
      </c>
      <c r="C26" s="207" t="s">
        <v>98</v>
      </c>
      <c r="D26" s="224"/>
      <c r="E26" s="219">
        <v>777697</v>
      </c>
      <c r="F26" s="216">
        <v>779062</v>
      </c>
      <c r="G26" s="216">
        <v>785010</v>
      </c>
    </row>
    <row r="27" spans="1:7" s="85" customFormat="1" ht="9" customHeight="1">
      <c r="A27" s="194" t="s">
        <v>131</v>
      </c>
      <c r="B27" s="192"/>
      <c r="C27" s="127" t="s">
        <v>27</v>
      </c>
      <c r="D27" s="115" t="s">
        <v>83</v>
      </c>
      <c r="E27" s="148">
        <f>IF(E13,E26/E13*100,0)</f>
        <v>29.947452165528375</v>
      </c>
      <c r="F27" s="148">
        <f>IF(F13,F26/F13*100,0)</f>
        <v>30.000015403146556</v>
      </c>
      <c r="G27" s="148">
        <f>IF(G13,G26/G13*100,0)</f>
        <v>30.3201652794885</v>
      </c>
    </row>
    <row r="28" spans="1:7" s="85" customFormat="1" ht="9.75" customHeight="1" hidden="1">
      <c r="A28" s="223" t="s">
        <v>101</v>
      </c>
      <c r="B28" s="221" t="s">
        <v>268</v>
      </c>
      <c r="C28" s="207"/>
      <c r="D28" s="208"/>
      <c r="E28" s="213">
        <v>218</v>
      </c>
      <c r="F28" s="213">
        <v>220</v>
      </c>
      <c r="G28" s="215">
        <v>220</v>
      </c>
    </row>
    <row r="29" spans="1:7" s="85" customFormat="1" ht="9.75" customHeight="1" hidden="1">
      <c r="A29" s="223" t="s">
        <v>102</v>
      </c>
      <c r="B29" s="221" t="s">
        <v>269</v>
      </c>
      <c r="C29" s="207"/>
      <c r="D29" s="208"/>
      <c r="E29" s="213">
        <v>209</v>
      </c>
      <c r="F29" s="213">
        <v>210</v>
      </c>
      <c r="G29" s="215">
        <v>217</v>
      </c>
    </row>
    <row r="30" spans="1:7" s="85" customFormat="1" ht="21" customHeight="1">
      <c r="A30" s="107" t="s">
        <v>68</v>
      </c>
      <c r="B30" s="125"/>
      <c r="C30" s="127" t="s">
        <v>28</v>
      </c>
      <c r="D30" s="113" t="s">
        <v>83</v>
      </c>
      <c r="E30" s="148">
        <f>IF(E28,E29/E28*100,0)</f>
        <v>95.87155963302753</v>
      </c>
      <c r="F30" s="148">
        <f>IF(F28,F29/F28*100,0)</f>
        <v>95.45454545454545</v>
      </c>
      <c r="G30" s="157">
        <f>IF(G28,G29/G28*100,0)</f>
        <v>98.63636363636363</v>
      </c>
    </row>
    <row r="31" spans="1:7" s="85" customFormat="1" ht="12" hidden="1">
      <c r="A31" s="212" t="s">
        <v>103</v>
      </c>
      <c r="B31" s="221" t="s">
        <v>270</v>
      </c>
      <c r="C31" s="207" t="s">
        <v>98</v>
      </c>
      <c r="D31" s="208"/>
      <c r="E31" s="217">
        <v>7298</v>
      </c>
      <c r="F31" s="216">
        <v>7985</v>
      </c>
      <c r="G31" s="216">
        <v>7985</v>
      </c>
    </row>
    <row r="32" spans="1:7" s="85" customFormat="1" ht="9.75" customHeight="1" hidden="1">
      <c r="A32" s="212" t="s">
        <v>104</v>
      </c>
      <c r="B32" s="221" t="s">
        <v>271</v>
      </c>
      <c r="C32" s="207" t="s">
        <v>98</v>
      </c>
      <c r="D32" s="208"/>
      <c r="E32" s="216">
        <v>6355</v>
      </c>
      <c r="F32" s="216">
        <v>6800</v>
      </c>
      <c r="G32" s="216">
        <v>6903</v>
      </c>
    </row>
    <row r="33" spans="1:7" s="85" customFormat="1" ht="18.75" customHeight="1">
      <c r="A33" s="107" t="s">
        <v>132</v>
      </c>
      <c r="B33" s="125"/>
      <c r="C33" s="126" t="s">
        <v>29</v>
      </c>
      <c r="D33" s="113" t="s">
        <v>83</v>
      </c>
      <c r="E33" s="148">
        <f>IF(E31,E32/E31*100,0)</f>
        <v>87.07865168539325</v>
      </c>
      <c r="F33" s="148">
        <f>IF(F31,F32/F31*100,0)</f>
        <v>85.15967438948027</v>
      </c>
      <c r="G33" s="157">
        <f>IF(G31,G32/G31*100,0)</f>
        <v>86.44959298685035</v>
      </c>
    </row>
    <row r="34" spans="1:7" s="85" customFormat="1" ht="9.75" customHeight="1">
      <c r="A34" s="107" t="s">
        <v>69</v>
      </c>
      <c r="B34" s="125" t="s">
        <v>274</v>
      </c>
      <c r="C34" s="127" t="s">
        <v>30</v>
      </c>
      <c r="D34" s="128" t="s">
        <v>84</v>
      </c>
      <c r="E34" s="155"/>
      <c r="F34" s="156"/>
      <c r="G34" s="156"/>
    </row>
    <row r="35" spans="1:7" s="85" customFormat="1" ht="12" hidden="1">
      <c r="A35" s="225" t="s">
        <v>307</v>
      </c>
      <c r="B35" s="221" t="s">
        <v>272</v>
      </c>
      <c r="C35" s="207" t="s">
        <v>98</v>
      </c>
      <c r="D35" s="208"/>
      <c r="E35" s="218">
        <v>95447</v>
      </c>
      <c r="F35" s="216">
        <v>95447</v>
      </c>
      <c r="G35" s="216">
        <v>99008</v>
      </c>
    </row>
    <row r="36" spans="1:7" s="85" customFormat="1" ht="12" hidden="1">
      <c r="A36" s="222" t="s">
        <v>308</v>
      </c>
      <c r="B36" s="221" t="s">
        <v>273</v>
      </c>
      <c r="C36" s="207" t="s">
        <v>98</v>
      </c>
      <c r="D36" s="208"/>
      <c r="E36" s="216">
        <v>85891</v>
      </c>
      <c r="F36" s="216">
        <v>85900</v>
      </c>
      <c r="G36" s="216">
        <v>86165</v>
      </c>
    </row>
    <row r="37" spans="1:7" s="85" customFormat="1" ht="9.75" customHeight="1">
      <c r="A37" s="198" t="s">
        <v>136</v>
      </c>
      <c r="B37" s="125"/>
      <c r="C37" s="127" t="s">
        <v>31</v>
      </c>
      <c r="D37" s="147" t="s">
        <v>83</v>
      </c>
      <c r="E37" s="148">
        <f>IF(E35,E36/E35*100,0)</f>
        <v>89.98816096891468</v>
      </c>
      <c r="F37" s="148">
        <f>IF(F35,F36/F35*100,0)</f>
        <v>89.9975902857083</v>
      </c>
      <c r="G37" s="157">
        <f>IF(G35,G36/G35*100,0)</f>
        <v>87.02832094376211</v>
      </c>
    </row>
    <row r="38" spans="1:7" s="85" customFormat="1" ht="18" customHeight="1" hidden="1">
      <c r="A38" s="212" t="s">
        <v>105</v>
      </c>
      <c r="B38" s="221" t="s">
        <v>275</v>
      </c>
      <c r="C38" s="207" t="s">
        <v>98</v>
      </c>
      <c r="D38" s="208"/>
      <c r="E38" s="216">
        <v>2095</v>
      </c>
      <c r="F38" s="213">
        <v>1620</v>
      </c>
      <c r="G38" s="215">
        <v>1620</v>
      </c>
    </row>
    <row r="39" spans="1:7" s="85" customFormat="1" ht="12" hidden="1">
      <c r="A39" s="212" t="s">
        <v>106</v>
      </c>
      <c r="B39" s="221" t="s">
        <v>276</v>
      </c>
      <c r="C39" s="207" t="s">
        <v>98</v>
      </c>
      <c r="D39" s="208"/>
      <c r="E39" s="216">
        <v>1890</v>
      </c>
      <c r="F39" s="213">
        <v>1620</v>
      </c>
      <c r="G39" s="215">
        <v>1620</v>
      </c>
    </row>
    <row r="40" spans="1:7" s="85" customFormat="1" ht="19.5" customHeight="1">
      <c r="A40" s="107" t="s">
        <v>137</v>
      </c>
      <c r="B40" s="125"/>
      <c r="C40" s="126" t="s">
        <v>32</v>
      </c>
      <c r="D40" s="113" t="s">
        <v>83</v>
      </c>
      <c r="E40" s="148">
        <f>IF(E38,E39/E38*100,0)</f>
        <v>90.21479713603819</v>
      </c>
      <c r="F40" s="148">
        <f>IF(F38,F39/F38*100,0)</f>
        <v>100</v>
      </c>
      <c r="G40" s="157">
        <f>IF(G38,G39/G38*100,0)</f>
        <v>100</v>
      </c>
    </row>
    <row r="41" spans="1:7" s="85" customFormat="1" ht="12" hidden="1">
      <c r="A41" s="212" t="s">
        <v>107</v>
      </c>
      <c r="B41" s="221" t="s">
        <v>277</v>
      </c>
      <c r="C41" s="207" t="s">
        <v>98</v>
      </c>
      <c r="D41" s="208"/>
      <c r="E41" s="219">
        <v>5058</v>
      </c>
      <c r="F41" s="216">
        <v>4698</v>
      </c>
      <c r="G41" s="216">
        <v>4616</v>
      </c>
    </row>
    <row r="42" spans="1:7" s="85" customFormat="1" ht="12" hidden="1">
      <c r="A42" s="212" t="s">
        <v>108</v>
      </c>
      <c r="B42" s="221" t="s">
        <v>278</v>
      </c>
      <c r="C42" s="207" t="s">
        <v>98</v>
      </c>
      <c r="D42" s="208"/>
      <c r="E42" s="216"/>
      <c r="F42" s="216"/>
      <c r="G42" s="216"/>
    </row>
    <row r="43" spans="1:7" s="85" customFormat="1" ht="10.5" customHeight="1">
      <c r="A43" s="107" t="s">
        <v>70</v>
      </c>
      <c r="B43" s="125"/>
      <c r="C43" s="127" t="s">
        <v>48</v>
      </c>
      <c r="D43" s="113" t="s">
        <v>83</v>
      </c>
      <c r="E43" s="148">
        <f>IF(E41,E42/E41*100,0)</f>
        <v>0</v>
      </c>
      <c r="F43" s="148">
        <f>IF(F41,F42/F41*100,0)</f>
        <v>0</v>
      </c>
      <c r="G43" s="157">
        <f>IF(G41,G42/G41*100,0)</f>
        <v>0</v>
      </c>
    </row>
    <row r="44" spans="1:7" s="85" customFormat="1" ht="9.75" customHeight="1" hidden="1">
      <c r="A44" s="212" t="s">
        <v>109</v>
      </c>
      <c r="B44" s="221" t="s">
        <v>279</v>
      </c>
      <c r="C44" s="207" t="s">
        <v>98</v>
      </c>
      <c r="D44" s="208"/>
      <c r="E44" s="219">
        <v>1928</v>
      </c>
      <c r="F44" s="214">
        <v>1620</v>
      </c>
      <c r="G44" s="215">
        <v>1571</v>
      </c>
    </row>
    <row r="45" spans="1:7" s="85" customFormat="1" ht="9.75" customHeight="1" hidden="1">
      <c r="A45" s="212" t="s">
        <v>110</v>
      </c>
      <c r="B45" s="221" t="s">
        <v>280</v>
      </c>
      <c r="C45" s="207" t="s">
        <v>98</v>
      </c>
      <c r="D45" s="208"/>
      <c r="E45" s="213">
        <v>1490</v>
      </c>
      <c r="F45" s="214">
        <v>1248</v>
      </c>
      <c r="G45" s="215">
        <v>1225</v>
      </c>
    </row>
    <row r="46" spans="1:7" s="85" customFormat="1" ht="18.75" customHeight="1">
      <c r="A46" s="107" t="s">
        <v>92</v>
      </c>
      <c r="B46" s="125"/>
      <c r="C46" s="126" t="s">
        <v>49</v>
      </c>
      <c r="D46" s="113" t="s">
        <v>83</v>
      </c>
      <c r="E46" s="148">
        <f>IF(E44,E45/E44*100,0)</f>
        <v>77.28215767634855</v>
      </c>
      <c r="F46" s="148">
        <f>IF(F44,F45/F44*100,0)</f>
        <v>77.03703703703704</v>
      </c>
      <c r="G46" s="157">
        <f>IF(G44,G45/G44*100,0)</f>
        <v>77.97581158497772</v>
      </c>
    </row>
    <row r="47" spans="1:7" s="85" customFormat="1" ht="19.5" hidden="1">
      <c r="A47" s="212" t="s">
        <v>309</v>
      </c>
      <c r="B47" s="221" t="s">
        <v>281</v>
      </c>
      <c r="C47" s="207" t="s">
        <v>98</v>
      </c>
      <c r="D47" s="208"/>
      <c r="E47" s="219">
        <v>275017</v>
      </c>
      <c r="F47" s="214">
        <v>269161</v>
      </c>
      <c r="G47" s="215">
        <v>269161</v>
      </c>
    </row>
    <row r="48" spans="1:7" s="85" customFormat="1" ht="19.5" hidden="1">
      <c r="A48" s="212" t="s">
        <v>310</v>
      </c>
      <c r="B48" s="221" t="s">
        <v>282</v>
      </c>
      <c r="C48" s="207" t="s">
        <v>98</v>
      </c>
      <c r="D48" s="208"/>
      <c r="E48" s="213">
        <v>275017</v>
      </c>
      <c r="F48" s="214">
        <v>269161</v>
      </c>
      <c r="G48" s="215">
        <v>269184</v>
      </c>
    </row>
    <row r="49" spans="1:7" s="85" customFormat="1" ht="9.75" customHeight="1">
      <c r="A49" s="107" t="s">
        <v>138</v>
      </c>
      <c r="B49" s="125"/>
      <c r="C49" s="127" t="s">
        <v>50</v>
      </c>
      <c r="D49" s="113" t="s">
        <v>83</v>
      </c>
      <c r="E49" s="148">
        <f>IF(E47,E48/E47*100,0)</f>
        <v>100</v>
      </c>
      <c r="F49" s="148">
        <f>IF(F47,F48/F47*100,0)</f>
        <v>100</v>
      </c>
      <c r="G49" s="157">
        <f>IF(G47,G48/G47*100,0)</f>
        <v>100.00854507153711</v>
      </c>
    </row>
    <row r="50" spans="1:7" s="85" customFormat="1" ht="9.75" customHeight="1" hidden="1">
      <c r="A50" s="212" t="s">
        <v>111</v>
      </c>
      <c r="B50" s="221" t="s">
        <v>283</v>
      </c>
      <c r="C50" s="207" t="s">
        <v>98</v>
      </c>
      <c r="D50" s="208"/>
      <c r="E50" s="213">
        <v>4726</v>
      </c>
      <c r="F50" s="214">
        <v>4726</v>
      </c>
      <c r="G50" s="215">
        <v>4609</v>
      </c>
    </row>
    <row r="51" spans="1:7" s="85" customFormat="1" ht="9.75" customHeight="1" hidden="1">
      <c r="A51" s="212" t="s">
        <v>112</v>
      </c>
      <c r="B51" s="221" t="s">
        <v>284</v>
      </c>
      <c r="C51" s="207" t="s">
        <v>98</v>
      </c>
      <c r="D51" s="208"/>
      <c r="E51" s="213">
        <v>3711</v>
      </c>
      <c r="F51" s="214">
        <v>3711</v>
      </c>
      <c r="G51" s="215">
        <v>3391</v>
      </c>
    </row>
    <row r="52" spans="1:7" s="85" customFormat="1" ht="9.75" customHeight="1">
      <c r="A52" s="107" t="s">
        <v>71</v>
      </c>
      <c r="B52" s="125"/>
      <c r="C52" s="127" t="s">
        <v>51</v>
      </c>
      <c r="D52" s="113" t="s">
        <v>83</v>
      </c>
      <c r="E52" s="148">
        <f>IF(E50,E51/E50*100,0)</f>
        <v>78.52306390181973</v>
      </c>
      <c r="F52" s="148">
        <f>IF(F50,F51/F50*100,0)</f>
        <v>78.52306390181973</v>
      </c>
      <c r="G52" s="157">
        <f>IF(G50,G51/G50*100,0)</f>
        <v>73.57344326318074</v>
      </c>
    </row>
    <row r="53" spans="1:7" s="85" customFormat="1" ht="12" hidden="1">
      <c r="A53" s="212" t="s">
        <v>113</v>
      </c>
      <c r="B53" s="221" t="s">
        <v>285</v>
      </c>
      <c r="C53" s="207" t="s">
        <v>98</v>
      </c>
      <c r="D53" s="208"/>
      <c r="E53" s="219">
        <v>165</v>
      </c>
      <c r="F53" s="216">
        <v>175</v>
      </c>
      <c r="G53" s="216">
        <v>82</v>
      </c>
    </row>
    <row r="54" spans="1:7" s="85" customFormat="1" ht="9" customHeight="1">
      <c r="A54" s="107" t="s">
        <v>72</v>
      </c>
      <c r="B54" s="125"/>
      <c r="C54" s="126" t="s">
        <v>52</v>
      </c>
      <c r="D54" s="113" t="s">
        <v>85</v>
      </c>
      <c r="E54" s="149">
        <f>IF(E$13,E53/E$13*100000,0)</f>
        <v>6.353797953846012</v>
      </c>
      <c r="F54" s="149">
        <f>IF(F$13,F53/F$13*100000,0)</f>
        <v>6.738876617715467</v>
      </c>
      <c r="G54" s="149">
        <f>IF(G$13,G53/G$13*100000,0)</f>
        <v>3.1671616322315086</v>
      </c>
    </row>
    <row r="55" spans="1:7" s="85" customFormat="1" ht="12" customHeight="1" hidden="1">
      <c r="A55" s="212" t="s">
        <v>114</v>
      </c>
      <c r="B55" s="221" t="s">
        <v>286</v>
      </c>
      <c r="C55" s="207" t="s">
        <v>98</v>
      </c>
      <c r="D55" s="208"/>
      <c r="E55" s="220">
        <v>8</v>
      </c>
      <c r="F55" s="216">
        <v>9</v>
      </c>
      <c r="G55" s="216">
        <v>5</v>
      </c>
    </row>
    <row r="56" spans="1:7" s="85" customFormat="1" ht="18.75" customHeight="1">
      <c r="A56" s="107" t="s">
        <v>139</v>
      </c>
      <c r="B56" s="125"/>
      <c r="C56" s="127" t="s">
        <v>133</v>
      </c>
      <c r="D56" s="113" t="s">
        <v>85</v>
      </c>
      <c r="E56" s="149">
        <f>IF(E$13,E55/E$13*100000,0)</f>
        <v>0.3080629310955642</v>
      </c>
      <c r="F56" s="149">
        <f>IF(F$13,F55/F$13*100000,0)</f>
        <v>0.34657079748250974</v>
      </c>
      <c r="G56" s="149">
        <f>IF(G$13,G55/G$13*100000,0)</f>
        <v>0.19311961172143347</v>
      </c>
    </row>
    <row r="57" spans="1:7" s="85" customFormat="1" ht="19.5" hidden="1">
      <c r="A57" s="212" t="s">
        <v>115</v>
      </c>
      <c r="B57" s="221" t="s">
        <v>287</v>
      </c>
      <c r="C57" s="207" t="s">
        <v>98</v>
      </c>
      <c r="D57" s="208"/>
      <c r="E57" s="220">
        <v>7</v>
      </c>
      <c r="F57" s="216">
        <v>7</v>
      </c>
      <c r="G57" s="216">
        <v>5</v>
      </c>
    </row>
    <row r="58" spans="1:7" s="85" customFormat="1" ht="19.5" hidden="1">
      <c r="A58" s="212" t="s">
        <v>116</v>
      </c>
      <c r="B58" s="221" t="s">
        <v>288</v>
      </c>
      <c r="C58" s="207" t="s">
        <v>98</v>
      </c>
      <c r="D58" s="208"/>
      <c r="E58" s="216">
        <v>6</v>
      </c>
      <c r="F58" s="216">
        <v>7</v>
      </c>
      <c r="G58" s="216">
        <v>5</v>
      </c>
    </row>
    <row r="59" spans="1:7" s="85" customFormat="1" ht="29.25" customHeight="1">
      <c r="A59" s="107" t="s">
        <v>73</v>
      </c>
      <c r="B59" s="125"/>
      <c r="C59" s="126" t="s">
        <v>134</v>
      </c>
      <c r="D59" s="113" t="s">
        <v>83</v>
      </c>
      <c r="E59" s="148">
        <f>IF(E57,E58/E57*100,0)</f>
        <v>85.71428571428571</v>
      </c>
      <c r="F59" s="148">
        <f>IF(F57,F58/F57*100,0)</f>
        <v>100</v>
      </c>
      <c r="G59" s="157">
        <f>IF(G57,G58/G57*100,0)</f>
        <v>100</v>
      </c>
    </row>
    <row r="60" spans="1:7" s="85" customFormat="1" ht="12" hidden="1">
      <c r="A60" s="212" t="s">
        <v>117</v>
      </c>
      <c r="B60" s="221" t="s">
        <v>289</v>
      </c>
      <c r="C60" s="207" t="s">
        <v>98</v>
      </c>
      <c r="D60" s="208"/>
      <c r="E60" s="219">
        <v>39</v>
      </c>
      <c r="F60" s="216">
        <v>39</v>
      </c>
      <c r="G60" s="216">
        <v>39</v>
      </c>
    </row>
    <row r="61" spans="1:7" s="85" customFormat="1" ht="19.5" hidden="1">
      <c r="A61" s="212" t="s">
        <v>118</v>
      </c>
      <c r="B61" s="221" t="s">
        <v>290</v>
      </c>
      <c r="C61" s="207" t="s">
        <v>98</v>
      </c>
      <c r="D61" s="208"/>
      <c r="E61" s="216">
        <v>39</v>
      </c>
      <c r="F61" s="216">
        <v>39</v>
      </c>
      <c r="G61" s="216">
        <v>39</v>
      </c>
    </row>
    <row r="62" spans="1:7" s="85" customFormat="1" ht="18.75" customHeight="1">
      <c r="A62" s="107" t="s">
        <v>74</v>
      </c>
      <c r="B62" s="125"/>
      <c r="C62" s="127" t="s">
        <v>135</v>
      </c>
      <c r="D62" s="113" t="s">
        <v>83</v>
      </c>
      <c r="E62" s="148">
        <f>IF(E60,E61/E60*100,0)</f>
        <v>100</v>
      </c>
      <c r="F62" s="148">
        <f>IF(F60,F61/F60*100,0)</f>
        <v>100</v>
      </c>
      <c r="G62" s="157">
        <f>IF(G60,G61/G60*100,0)</f>
        <v>100</v>
      </c>
    </row>
    <row r="63" spans="1:7" s="85" customFormat="1" ht="12" hidden="1">
      <c r="A63" s="212" t="s">
        <v>119</v>
      </c>
      <c r="B63" s="221" t="s">
        <v>291</v>
      </c>
      <c r="C63" s="207" t="s">
        <v>98</v>
      </c>
      <c r="D63" s="208"/>
      <c r="E63" s="219"/>
      <c r="F63" s="216"/>
      <c r="G63" s="216"/>
    </row>
    <row r="64" spans="1:7" s="85" customFormat="1" ht="12" hidden="1">
      <c r="A64" s="212" t="s">
        <v>120</v>
      </c>
      <c r="B64" s="221" t="s">
        <v>292</v>
      </c>
      <c r="C64" s="207" t="s">
        <v>98</v>
      </c>
      <c r="D64" s="208"/>
      <c r="E64" s="216"/>
      <c r="F64" s="216"/>
      <c r="G64" s="216"/>
    </row>
    <row r="65" spans="1:7" s="85" customFormat="1" ht="18" customHeight="1">
      <c r="A65" s="107" t="s">
        <v>75</v>
      </c>
      <c r="B65" s="125"/>
      <c r="C65" s="126" t="s">
        <v>140</v>
      </c>
      <c r="D65" s="113" t="s">
        <v>83</v>
      </c>
      <c r="E65" s="148">
        <f>IF(E63,E64/E63*100,0)</f>
        <v>0</v>
      </c>
      <c r="F65" s="148">
        <f>IF(F63,F64/F63*100,0)</f>
        <v>0</v>
      </c>
      <c r="G65" s="157">
        <f>IF(G63,G64/G63*100,0)</f>
        <v>0</v>
      </c>
    </row>
    <row r="66" spans="1:7" s="85" customFormat="1" ht="19.5" hidden="1">
      <c r="A66" s="212" t="s">
        <v>121</v>
      </c>
      <c r="B66" s="221" t="s">
        <v>293</v>
      </c>
      <c r="C66" s="207" t="s">
        <v>98</v>
      </c>
      <c r="D66" s="208"/>
      <c r="E66" s="219"/>
      <c r="F66" s="216"/>
      <c r="G66" s="216"/>
    </row>
    <row r="67" spans="1:7" s="85" customFormat="1" ht="19.5" hidden="1">
      <c r="A67" s="212" t="s">
        <v>122</v>
      </c>
      <c r="B67" s="221" t="s">
        <v>294</v>
      </c>
      <c r="C67" s="207" t="s">
        <v>98</v>
      </c>
      <c r="D67" s="208"/>
      <c r="E67" s="216"/>
      <c r="F67" s="216"/>
      <c r="G67" s="216"/>
    </row>
    <row r="68" spans="1:7" s="85" customFormat="1" ht="19.5" customHeight="1">
      <c r="A68" s="107" t="s">
        <v>76</v>
      </c>
      <c r="B68" s="125"/>
      <c r="C68" s="127" t="s">
        <v>141</v>
      </c>
      <c r="D68" s="113" t="s">
        <v>83</v>
      </c>
      <c r="E68" s="148">
        <f>IF(E66,E67/E66*100,0)</f>
        <v>0</v>
      </c>
      <c r="F68" s="148">
        <f>IF(F66,F67/F66*100,0)</f>
        <v>0</v>
      </c>
      <c r="G68" s="157">
        <f>IF(G66,G67/G66*100,0)</f>
        <v>0</v>
      </c>
    </row>
    <row r="69" spans="1:7" s="85" customFormat="1" ht="12">
      <c r="A69" s="87"/>
      <c r="B69" s="90"/>
      <c r="C69" s="88"/>
      <c r="D69" s="87"/>
      <c r="E69" s="166">
        <f>IF(E67,E68/E67*100,0)</f>
        <v>0</v>
      </c>
      <c r="F69" s="87"/>
      <c r="G69" s="87"/>
    </row>
    <row r="70" spans="1:7" s="85" customFormat="1" ht="21.75" customHeight="1">
      <c r="A70" s="129" t="s">
        <v>35</v>
      </c>
      <c r="B70" s="130"/>
      <c r="C70" s="131" t="s">
        <v>318</v>
      </c>
      <c r="D70" s="132"/>
      <c r="E70" s="87"/>
      <c r="F70" s="129"/>
      <c r="G70" s="133"/>
    </row>
    <row r="71" spans="1:7" s="85" customFormat="1" ht="22.5" customHeight="1">
      <c r="A71" s="129"/>
      <c r="B71" s="130"/>
      <c r="C71" s="163" t="s">
        <v>36</v>
      </c>
      <c r="D71" s="65"/>
      <c r="E71" s="132"/>
      <c r="F71" s="129"/>
      <c r="G71" s="162" t="s">
        <v>37</v>
      </c>
    </row>
    <row r="72" spans="1:7" s="85" customFormat="1" ht="33.75">
      <c r="A72" s="134" t="s">
        <v>77</v>
      </c>
      <c r="B72" s="130"/>
      <c r="C72" s="135" t="s">
        <v>320</v>
      </c>
      <c r="D72" s="135"/>
      <c r="E72" s="65"/>
      <c r="F72" s="136" t="s">
        <v>319</v>
      </c>
      <c r="G72" s="137"/>
    </row>
    <row r="73" spans="1:7" s="85" customFormat="1" ht="12">
      <c r="A73" s="138"/>
      <c r="B73" s="130"/>
      <c r="C73" s="158" t="s">
        <v>38</v>
      </c>
      <c r="D73" s="97"/>
      <c r="E73" s="135"/>
      <c r="F73" s="161" t="s">
        <v>36</v>
      </c>
      <c r="G73" s="160" t="s">
        <v>37</v>
      </c>
    </row>
    <row r="74" spans="1:7" s="85" customFormat="1" ht="12">
      <c r="A74" s="117"/>
      <c r="B74" s="139"/>
      <c r="C74" s="140"/>
      <c r="D74" s="141"/>
      <c r="E74" s="97"/>
      <c r="F74" s="141"/>
      <c r="G74" s="117"/>
    </row>
    <row r="75" spans="1:7" s="85" customFormat="1" ht="27.75" customHeight="1">
      <c r="A75" s="117"/>
      <c r="B75" s="139"/>
      <c r="C75" s="142" t="s">
        <v>321</v>
      </c>
      <c r="D75" s="142"/>
      <c r="E75" s="141"/>
      <c r="F75" s="144" t="s">
        <v>322</v>
      </c>
      <c r="G75" s="145"/>
    </row>
    <row r="76" spans="1:7" s="85" customFormat="1" ht="12">
      <c r="A76" s="117"/>
      <c r="B76" s="139"/>
      <c r="C76" s="158" t="s">
        <v>123</v>
      </c>
      <c r="D76" s="96"/>
      <c r="E76" s="143"/>
      <c r="F76" s="159" t="s">
        <v>39</v>
      </c>
      <c r="G76" s="117"/>
    </row>
    <row r="77" spans="3:5" ht="12">
      <c r="C77" s="39"/>
      <c r="D77" s="103"/>
      <c r="E77" s="146"/>
    </row>
  </sheetData>
  <sheetProtection/>
  <mergeCells count="4">
    <mergeCell ref="A2:G2"/>
    <mergeCell ref="A3:G3"/>
    <mergeCell ref="A4:G4"/>
    <mergeCell ref="A1:G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koschakova</dc:creator>
  <cp:keywords/>
  <dc:description/>
  <cp:lastModifiedBy>Lyakin</cp:lastModifiedBy>
  <cp:lastPrinted>2012-04-19T07:58:07Z</cp:lastPrinted>
  <dcterms:created xsi:type="dcterms:W3CDTF">2006-08-17T07:20:01Z</dcterms:created>
  <dcterms:modified xsi:type="dcterms:W3CDTF">2015-07-14T10:22:44Z</dcterms:modified>
  <cp:category/>
  <cp:version/>
  <cp:contentType/>
  <cp:contentStatus/>
</cp:coreProperties>
</file>